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05" windowWidth="28455" windowHeight="12240"/>
  </bookViews>
  <sheets>
    <sheet name="Новомосковск" sheetId="5" r:id="rId1"/>
    <sheet name="Лист1" sheetId="1" r:id="rId2"/>
    <sheet name="Лист2" sheetId="2" r:id="rId3"/>
    <sheet name="Лист3" sheetId="3" r:id="rId4"/>
  </sheets>
  <definedNames>
    <definedName name="_xlnm.Print_Area" localSheetId="0">Новомосковск!$A$1:$K$31</definedName>
  </definedNames>
  <calcPr calcId="125725" refMode="R1C1"/>
</workbook>
</file>

<file path=xl/calcChain.xml><?xml version="1.0" encoding="utf-8"?>
<calcChain xmlns="http://schemas.openxmlformats.org/spreadsheetml/2006/main">
  <c r="R83" i="5"/>
  <c r="Q83"/>
  <c r="R82"/>
  <c r="R81"/>
  <c r="Q81"/>
  <c r="R80"/>
  <c r="R79"/>
  <c r="Q79"/>
  <c r="R78"/>
  <c r="Q78"/>
  <c r="R77"/>
  <c r="Q77"/>
  <c r="R76"/>
  <c r="Q75"/>
  <c r="R75"/>
  <c r="R74"/>
  <c r="Q73"/>
  <c r="R73"/>
  <c r="R72"/>
  <c r="R71"/>
  <c r="R70"/>
  <c r="R69"/>
  <c r="V68"/>
  <c r="T68"/>
  <c r="R67"/>
  <c r="Q67"/>
  <c r="R66"/>
  <c r="Q66"/>
  <c r="V65"/>
  <c r="T65"/>
  <c r="R64"/>
  <c r="R63"/>
  <c r="R62"/>
  <c r="R61"/>
  <c r="Q61"/>
  <c r="R60"/>
  <c r="Q60"/>
  <c r="R59"/>
  <c r="Q59"/>
  <c r="R58"/>
  <c r="R57"/>
  <c r="R56"/>
  <c r="R55"/>
  <c r="R54"/>
  <c r="Q54"/>
  <c r="R53"/>
  <c r="Q53"/>
  <c r="R52"/>
  <c r="R50"/>
  <c r="Q50"/>
  <c r="R49"/>
  <c r="Q49"/>
  <c r="R48"/>
  <c r="Q48"/>
  <c r="R47"/>
  <c r="R46"/>
  <c r="Q46"/>
  <c r="R45"/>
  <c r="Q45"/>
  <c r="R44"/>
  <c r="Q44"/>
  <c r="R43"/>
  <c r="Q43"/>
  <c r="R42"/>
  <c r="Q42"/>
  <c r="R41"/>
  <c r="Q41"/>
  <c r="V37"/>
  <c r="T37"/>
  <c r="R40"/>
  <c r="Q40"/>
  <c r="R39"/>
  <c r="Q39"/>
  <c r="R38"/>
  <c r="Q38"/>
  <c r="R37"/>
  <c r="Q37"/>
  <c r="R36"/>
  <c r="Q36"/>
  <c r="V35"/>
  <c r="T35"/>
  <c r="R34"/>
  <c r="Q34"/>
  <c r="V32"/>
  <c r="T32"/>
  <c r="V31"/>
  <c r="T31"/>
  <c r="V30"/>
  <c r="T30"/>
  <c r="R29"/>
  <c r="Q29"/>
  <c r="R28"/>
  <c r="Q28"/>
  <c r="R27"/>
  <c r="Q27"/>
  <c r="R26"/>
  <c r="R25"/>
  <c r="R24"/>
  <c r="R23"/>
  <c r="R22"/>
  <c r="R21"/>
  <c r="R20"/>
  <c r="Q20"/>
  <c r="R19"/>
  <c r="Q19"/>
  <c r="R18"/>
  <c r="Q18"/>
  <c r="R17"/>
  <c r="Q17"/>
  <c r="R16"/>
  <c r="Q16"/>
  <c r="R15"/>
  <c r="Q15"/>
  <c r="R14"/>
  <c r="R13"/>
  <c r="R12"/>
  <c r="R11"/>
  <c r="R10"/>
  <c r="R9"/>
  <c r="R8"/>
  <c r="V7"/>
  <c r="R6"/>
  <c r="Q14"/>
  <c r="Q13"/>
  <c r="Q12"/>
  <c r="Q11"/>
  <c r="Q10"/>
  <c r="Q9"/>
  <c r="Q8"/>
  <c r="Q7"/>
  <c r="Q6"/>
  <c r="Q5"/>
  <c r="R4"/>
  <c r="Q4"/>
</calcChain>
</file>

<file path=xl/sharedStrings.xml><?xml version="1.0" encoding="utf-8"?>
<sst xmlns="http://schemas.openxmlformats.org/spreadsheetml/2006/main" count="261" uniqueCount="107">
  <si>
    <t>Адрес многоквартирного дома</t>
  </si>
  <si>
    <t>Наименование конструктивных элементов, инженерных систем, подлежащих капитальному ремонту</t>
  </si>
  <si>
    <t>Объемы работ, подлежащих выполнению</t>
  </si>
  <si>
    <t>Способ формирования фонда капитального ремонта</t>
  </si>
  <si>
    <t>кровля (м2)</t>
  </si>
  <si>
    <t>фасад (м2)</t>
  </si>
  <si>
    <t>э/с (м/п)</t>
  </si>
  <si>
    <t>ХВС (м/п)</t>
  </si>
  <si>
    <t>ГВС (м/п)</t>
  </si>
  <si>
    <t>КНС (м/п)</t>
  </si>
  <si>
    <t>т/с (м/п)</t>
  </si>
  <si>
    <t>Лифт (шт)</t>
  </si>
  <si>
    <t>На счёте регионального оператора</t>
  </si>
  <si>
    <t xml:space="preserve">Внутридомовые системы водоснабжения, водоотведения. </t>
  </si>
  <si>
    <t>Муниципальное образование г. Новомосковск</t>
  </si>
  <si>
    <t>г. Новомосковск, ул. Коммунистическая, д. 39</t>
  </si>
  <si>
    <t xml:space="preserve">Крыша, фасад внутридомовая система электроснабжения. </t>
  </si>
  <si>
    <t>г. Новомосковск, ул. Маяковского, д. 41</t>
  </si>
  <si>
    <t xml:space="preserve">Крыша. </t>
  </si>
  <si>
    <t>г. Новомосковск, ул. Маяковского, д. 57-а</t>
  </si>
  <si>
    <t>г. Новомосковск, ул. Профсоюзная, д. 13</t>
  </si>
  <si>
    <t xml:space="preserve">Крыша, внутридомовые системы водоотведения, электроснабжения. </t>
  </si>
  <si>
    <t>г. Новомосковск, ул. Шахтеров, д. 52</t>
  </si>
  <si>
    <t>г. Новомосковск, ул. Шахтеров, д. 52-а</t>
  </si>
  <si>
    <t>г. Новомосковск, ул. Шахтеров, д. 54</t>
  </si>
  <si>
    <t>ул. им. Куйбышева, д. 10</t>
  </si>
  <si>
    <t>ул. Садовского, д. 14</t>
  </si>
  <si>
    <t>ул. Садовского, д. 14-а</t>
  </si>
  <si>
    <t>г. Новомосковск, ул. Калинина, д. 18</t>
  </si>
  <si>
    <t>г. Новомосковск, ул. Коммунистическая, д. 37-а</t>
  </si>
  <si>
    <t>г. Новомосковск, ул. Кукунина, д. 10</t>
  </si>
  <si>
    <t>г. Новомосковск, ул. Кукунина, д. 14/46</t>
  </si>
  <si>
    <t>г. Новомосковск, ул. Березовая, д. 4</t>
  </si>
  <si>
    <t>г. Новомосковск, ул. Коммунистическая, д. 35</t>
  </si>
  <si>
    <t>г. Новомосковск, ул. Маяковского, д. 59</t>
  </si>
  <si>
    <t>г. Новомосковск, мкр. Сокольники, ул. Октябрьская, д. 1/31</t>
  </si>
  <si>
    <t>г. Новомосковск, мкр. Сокольники, ул. Октябрьская, д. 4</t>
  </si>
  <si>
    <t>г. Новомосковск, мкр. Сокольники, ул. Октябрьская, д. 6</t>
  </si>
  <si>
    <t>г. Новомосковск, мкр. Сокольники, ул. Октябрьская, д. 8</t>
  </si>
  <si>
    <t>г. Новомосковск, мкр. Сокольники, ул. Советская, д. 18</t>
  </si>
  <si>
    <t>г. Новомосковск, мкр. Сокольники, ул. Советская, д. 4</t>
  </si>
  <si>
    <t>г. Новомосковск, ул. Депо, д. 15</t>
  </si>
  <si>
    <t>г. Новомосковск, ул. Депо, д. 8</t>
  </si>
  <si>
    <t>г. Новомосковск, ул. Депо, д. 9</t>
  </si>
  <si>
    <t>г. Новомосковск, ул. Калинина, д. 5</t>
  </si>
  <si>
    <t>г. Новомосковск, ул. Коммунистическая, д. 47</t>
  </si>
  <si>
    <t>г. Новомосковск, ул. Коммунистическая, д. 49</t>
  </si>
  <si>
    <t>г. Новомосковск, ул. Кукунина, д. 22/21</t>
  </si>
  <si>
    <t xml:space="preserve">Внутридомовая система электроснабжения. </t>
  </si>
  <si>
    <t>г. Новомосковск, ул. Маяковского, д. 57</t>
  </si>
  <si>
    <t>г. Новомосковск, ул. Профсоюзная, д. 10</t>
  </si>
  <si>
    <t>г. Новомосковск, ул. Шахтеров, д. 38</t>
  </si>
  <si>
    <t>с. Гремячее, ул. Гидроузел, д. 1</t>
  </si>
  <si>
    <t>ул. Бережного, д. 11/42</t>
  </si>
  <si>
    <t>ул. Бережного, д. 13</t>
  </si>
  <si>
    <t>ул. Бережного, д. 17</t>
  </si>
  <si>
    <t>ул. имени Героя Советского Союза Николая Алексеевича Присягина, д. 6</t>
  </si>
  <si>
    <t>ул. Комсомольская, д. 8</t>
  </si>
  <si>
    <t>ул. Комсомольская, д. 9</t>
  </si>
  <si>
    <t>ул. Садовского, д. 13</t>
  </si>
  <si>
    <t>ул. Садовского, д. 15</t>
  </si>
  <si>
    <t>ул. Садовского, д. 18</t>
  </si>
  <si>
    <t>ул. Трудовые Резервы, д. 13/6</t>
  </si>
  <si>
    <t>г. Новомосковск, ул. Депо, д. 1</t>
  </si>
  <si>
    <t>г. Новомосковск, ул. Депо, д. 13</t>
  </si>
  <si>
    <t>г. Новомосковск, ул. Депо, д. 7</t>
  </si>
  <si>
    <t>г. Новомосковск, ул. Комсомольская, д. 36/14</t>
  </si>
  <si>
    <t>г. Новомосковск, ул. Комсомольская, д. 41/26</t>
  </si>
  <si>
    <t>г. Новомосковск, ул. Малая Зеленая, д. 4</t>
  </si>
  <si>
    <t>г. Новомосковск, ул. Московская, д. 6/6</t>
  </si>
  <si>
    <t>г. Новомосковск, ул. Московская, д. 8/13</t>
  </si>
  <si>
    <t>г. Новомосковск, ул. Октябрьская, д. 26</t>
  </si>
  <si>
    <t>г. Новомосковск, ул. Октябрьская, д. 26-а</t>
  </si>
  <si>
    <t>г. Новомосковск, ул. Октябрьская, д. 32</t>
  </si>
  <si>
    <t>г. Новомосковск, ул. Олимпийская, д. 10</t>
  </si>
  <si>
    <t>г. Новомосковск, ул. Олимпийская, д. 12</t>
  </si>
  <si>
    <t>г. Новомосковск, ул. Олимпийская, д. 8-а</t>
  </si>
  <si>
    <t>г. Новомосковск, ул. Садовского, д. 25/30</t>
  </si>
  <si>
    <t>г. Новомосковск, ул. Садовского, д. 30/29</t>
  </si>
  <si>
    <t>г. Новомосковск, ул. Садовского, д. 36-а</t>
  </si>
  <si>
    <t>г. Новомосковск, ул. им. Куйбышева, д. 12</t>
  </si>
  <si>
    <t>г. Новомосковск, ул. Садовского, д. 19</t>
  </si>
  <si>
    <t>г. Новомосковск, ул. Садовского, д. 21</t>
  </si>
  <si>
    <t>г. Новомосковск, ул. Трудовые Резервы, д. 18-а</t>
  </si>
  <si>
    <t>г. Новомосковск, ул. Садовского, д. 28-а</t>
  </si>
  <si>
    <t xml:space="preserve">Фасад. </t>
  </si>
  <si>
    <t>г. Новомосковск, мкр. Сокольники, ул. Олега Кошевого, д. 10-А</t>
  </si>
  <si>
    <t>г. Новомосковск, мкр. Сокольники, ул. Пушкина, д. 23</t>
  </si>
  <si>
    <t>г. Новомосковск, мкр. Сокольники, ул. Пушкина, д. 25</t>
  </si>
  <si>
    <t>п. Ширинский, ул. Зеленая, д. 22</t>
  </si>
  <si>
    <t>г. Новомосковск, ул. Коммунистическая, д. 41/40</t>
  </si>
  <si>
    <t>г. Новомосковск, ул. Комсомольская, д. 45</t>
  </si>
  <si>
    <t>г. Новомосковск, ул. Кукунина, д. 12/61</t>
  </si>
  <si>
    <t>г. Новомосковск, ул. Кукунина, д. 16</t>
  </si>
  <si>
    <t>г. Новомосковск, ул. Кукунина, д. 20</t>
  </si>
  <si>
    <t>г. Новомосковск, ул. Кукунина, д. 6/37</t>
  </si>
  <si>
    <t>г. Новомосковск, ул. Маяковского, д. 39</t>
  </si>
  <si>
    <t>г. Новомосковск, ул. Маяковского, д. 45</t>
  </si>
  <si>
    <t>г. Новомосковск, ул. Московская, д. 2/23</t>
  </si>
  <si>
    <t>г. Новомосковск, ул. Шахтеров, д. 40/7</t>
  </si>
  <si>
    <t xml:space="preserve">внутридомовая система электроснабжения. </t>
  </si>
  <si>
    <t xml:space="preserve"> внутридомовая система электроснабжения. </t>
  </si>
  <si>
    <t xml:space="preserve">Крыша, внутридомовая система электроснабжения. </t>
  </si>
  <si>
    <t xml:space="preserve">Крыша,  внутридомовые системы водоснабжения, водоотведения. </t>
  </si>
  <si>
    <t xml:space="preserve">Крыша,  внутридомовая система электроснабжения. </t>
  </si>
  <si>
    <t>Крыша, внутридомовая система электроснабжения.</t>
  </si>
  <si>
    <t>внутридомовая система электроснабжения.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</si>
</sst>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3" fillId="0" borderId="5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 applyAlignment="1">
      <alignment horizontal="center"/>
    </xf>
    <xf numFmtId="164" fontId="1" fillId="0" borderId="5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5" xfId="0" applyNumberFormat="1" applyFont="1" applyFill="1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center" vertical="top" wrapText="1"/>
    </xf>
    <xf numFmtId="4" fontId="1" fillId="0" borderId="0" xfId="0" applyNumberFormat="1" applyFont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tabSelected="1" workbookViewId="0">
      <pane ySplit="3" topLeftCell="A4" activePane="bottomLeft" state="frozen"/>
      <selection pane="bottomLeft" activeCell="M6" sqref="M6"/>
    </sheetView>
  </sheetViews>
  <sheetFormatPr defaultRowHeight="15"/>
  <cols>
    <col min="1" max="1" width="21.85546875" customWidth="1"/>
    <col min="2" max="2" width="34.28515625" customWidth="1"/>
    <col min="3" max="10" width="9.140625" style="11" customWidth="1"/>
    <col min="11" max="11" width="23.140625" customWidth="1"/>
    <col min="12" max="14" width="6" customWidth="1"/>
    <col min="15" max="16" width="0" hidden="1" customWidth="1"/>
    <col min="17" max="17" width="10" hidden="1" customWidth="1"/>
    <col min="18" max="24" width="0" hidden="1" customWidth="1"/>
  </cols>
  <sheetData>
    <row r="1" spans="1:24" s="5" customFormat="1" ht="38.25">
      <c r="A1" s="2" t="s">
        <v>0</v>
      </c>
      <c r="B1" s="3" t="s">
        <v>1</v>
      </c>
      <c r="C1" s="20" t="s">
        <v>2</v>
      </c>
      <c r="D1" s="21"/>
      <c r="E1" s="21"/>
      <c r="F1" s="21"/>
      <c r="G1" s="21"/>
      <c r="H1" s="21"/>
      <c r="I1" s="21"/>
      <c r="J1" s="22"/>
      <c r="K1" s="4" t="s">
        <v>3</v>
      </c>
    </row>
    <row r="2" spans="1:24" s="5" customFormat="1" ht="25.5">
      <c r="A2" s="6"/>
      <c r="B2" s="7"/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9" t="s">
        <v>11</v>
      </c>
      <c r="K2" s="10"/>
      <c r="Q2" s="8" t="s">
        <v>4</v>
      </c>
      <c r="R2" s="8" t="s">
        <v>5</v>
      </c>
      <c r="S2" s="8" t="s">
        <v>6</v>
      </c>
      <c r="T2" s="8" t="s">
        <v>7</v>
      </c>
      <c r="U2" s="8" t="s">
        <v>8</v>
      </c>
      <c r="V2" s="8" t="s">
        <v>9</v>
      </c>
      <c r="W2" s="8" t="s">
        <v>10</v>
      </c>
      <c r="X2" s="14" t="s">
        <v>11</v>
      </c>
    </row>
    <row r="3" spans="1:24" s="5" customFormat="1" ht="12.75">
      <c r="A3" s="23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24" s="5" customFormat="1" ht="47.25" customHeight="1">
      <c r="A4" s="13" t="s">
        <v>15</v>
      </c>
      <c r="B4" s="13" t="s">
        <v>16</v>
      </c>
      <c r="C4" s="12">
        <v>747.28333333333342</v>
      </c>
      <c r="D4" s="12">
        <v>1754.5</v>
      </c>
      <c r="E4" s="12">
        <v>1400</v>
      </c>
      <c r="F4" s="12"/>
      <c r="G4" s="12"/>
      <c r="H4" s="12"/>
      <c r="I4" s="12"/>
      <c r="J4" s="12"/>
      <c r="K4" s="1" t="s">
        <v>12</v>
      </c>
      <c r="O4" s="5">
        <v>3</v>
      </c>
      <c r="P4" s="15">
        <v>1724.5</v>
      </c>
      <c r="Q4" s="5">
        <f>P4/O4*1.3</f>
        <v>747.28333333333342</v>
      </c>
      <c r="R4" s="19">
        <f>P4+30</f>
        <v>1754.5</v>
      </c>
      <c r="S4" s="5">
        <v>1400</v>
      </c>
    </row>
    <row r="5" spans="1:24" s="5" customFormat="1" ht="47.25" customHeight="1">
      <c r="A5" s="13" t="s">
        <v>17</v>
      </c>
      <c r="B5" s="13" t="s">
        <v>18</v>
      </c>
      <c r="C5" s="12">
        <v>861.07666666666671</v>
      </c>
      <c r="D5" s="12"/>
      <c r="E5" s="12"/>
      <c r="F5" s="12"/>
      <c r="G5" s="12"/>
      <c r="H5" s="12"/>
      <c r="I5" s="12"/>
      <c r="J5" s="12"/>
      <c r="K5" s="1" t="s">
        <v>12</v>
      </c>
      <c r="O5" s="5">
        <v>3</v>
      </c>
      <c r="P5" s="15">
        <v>1987.1</v>
      </c>
      <c r="Q5" s="5">
        <f>P5/O5*1.3</f>
        <v>861.07666666666671</v>
      </c>
    </row>
    <row r="6" spans="1:24" s="5" customFormat="1" ht="48.75" customHeight="1">
      <c r="A6" s="13" t="s">
        <v>19</v>
      </c>
      <c r="B6" s="13" t="s">
        <v>16</v>
      </c>
      <c r="C6" s="12">
        <v>509.12333333333339</v>
      </c>
      <c r="D6" s="12">
        <v>1204.9000000000001</v>
      </c>
      <c r="E6" s="12">
        <v>1400</v>
      </c>
      <c r="F6" s="12"/>
      <c r="G6" s="12"/>
      <c r="H6" s="12"/>
      <c r="I6" s="12"/>
      <c r="J6" s="12"/>
      <c r="K6" s="1" t="s">
        <v>12</v>
      </c>
      <c r="O6" s="5">
        <v>3</v>
      </c>
      <c r="P6" s="15">
        <v>1174.9000000000001</v>
      </c>
      <c r="Q6" s="5">
        <f>P6/O6*1.3</f>
        <v>509.12333333333339</v>
      </c>
      <c r="R6" s="19">
        <f>P6+30</f>
        <v>1204.9000000000001</v>
      </c>
      <c r="S6" s="5">
        <v>1400</v>
      </c>
    </row>
    <row r="7" spans="1:24" s="5" customFormat="1" ht="49.5" customHeight="1">
      <c r="A7" s="13" t="s">
        <v>20</v>
      </c>
      <c r="B7" s="13" t="s">
        <v>21</v>
      </c>
      <c r="C7" s="12">
        <v>436.8</v>
      </c>
      <c r="D7" s="12"/>
      <c r="E7" s="12">
        <v>650</v>
      </c>
      <c r="F7" s="12"/>
      <c r="G7" s="12"/>
      <c r="H7" s="12">
        <v>201.6</v>
      </c>
      <c r="I7" s="12"/>
      <c r="J7" s="12"/>
      <c r="K7" s="1" t="s">
        <v>12</v>
      </c>
      <c r="O7" s="5">
        <v>2</v>
      </c>
      <c r="P7" s="16">
        <v>672</v>
      </c>
      <c r="Q7" s="5">
        <f t="shared" ref="Q7:Q14" si="0">P7/O7*1.3</f>
        <v>436.8</v>
      </c>
      <c r="S7" s="5">
        <v>650</v>
      </c>
      <c r="V7" s="5">
        <f>P7*0.3</f>
        <v>201.6</v>
      </c>
    </row>
    <row r="8" spans="1:24" s="5" customFormat="1" ht="37.5" customHeight="1">
      <c r="A8" s="13" t="s">
        <v>22</v>
      </c>
      <c r="B8" s="13" t="s">
        <v>102</v>
      </c>
      <c r="C8" s="12">
        <v>568.1</v>
      </c>
      <c r="D8" s="12"/>
      <c r="E8" s="12">
        <v>1200</v>
      </c>
      <c r="F8" s="12"/>
      <c r="G8" s="12"/>
      <c r="H8" s="12"/>
      <c r="I8" s="12"/>
      <c r="J8" s="12"/>
      <c r="K8" s="1" t="s">
        <v>12</v>
      </c>
      <c r="O8" s="5">
        <v>3</v>
      </c>
      <c r="P8" s="15">
        <v>1311</v>
      </c>
      <c r="Q8" s="5">
        <f t="shared" si="0"/>
        <v>568.1</v>
      </c>
      <c r="R8" s="19">
        <f t="shared" ref="R8:R29" si="1">P8+30</f>
        <v>1341</v>
      </c>
      <c r="S8" s="5">
        <v>1200</v>
      </c>
    </row>
    <row r="9" spans="1:24" s="5" customFormat="1" ht="47.25" customHeight="1">
      <c r="A9" s="13" t="s">
        <v>23</v>
      </c>
      <c r="B9" s="13" t="s">
        <v>102</v>
      </c>
      <c r="C9" s="12">
        <v>508.17000000000007</v>
      </c>
      <c r="D9" s="12"/>
      <c r="E9" s="12">
        <v>1200</v>
      </c>
      <c r="F9" s="12"/>
      <c r="G9" s="12"/>
      <c r="H9" s="12"/>
      <c r="I9" s="12"/>
      <c r="J9" s="12"/>
      <c r="K9" s="1" t="s">
        <v>12</v>
      </c>
      <c r="O9" s="5">
        <v>3</v>
      </c>
      <c r="P9" s="15">
        <v>1172.7</v>
      </c>
      <c r="Q9" s="5">
        <f t="shared" si="0"/>
        <v>508.17000000000007</v>
      </c>
      <c r="R9" s="19">
        <f t="shared" si="1"/>
        <v>1202.7</v>
      </c>
      <c r="S9" s="5">
        <v>1200</v>
      </c>
    </row>
    <row r="10" spans="1:24" s="5" customFormat="1" ht="49.5" customHeight="1">
      <c r="A10" s="13" t="s">
        <v>24</v>
      </c>
      <c r="B10" s="13" t="s">
        <v>102</v>
      </c>
      <c r="C10" s="12">
        <v>770.20666666666671</v>
      </c>
      <c r="D10" s="12"/>
      <c r="E10" s="12">
        <v>1700</v>
      </c>
      <c r="F10" s="12"/>
      <c r="G10" s="12"/>
      <c r="H10" s="12"/>
      <c r="I10" s="12"/>
      <c r="J10" s="12"/>
      <c r="K10" s="1" t="s">
        <v>12</v>
      </c>
      <c r="O10" s="5">
        <v>3</v>
      </c>
      <c r="P10" s="15">
        <v>1777.4</v>
      </c>
      <c r="Q10" s="5">
        <f t="shared" si="0"/>
        <v>770.20666666666671</v>
      </c>
      <c r="R10" s="19">
        <f t="shared" si="1"/>
        <v>1807.4</v>
      </c>
      <c r="S10" s="5">
        <v>1700</v>
      </c>
    </row>
    <row r="11" spans="1:24" ht="49.5" customHeight="1">
      <c r="A11" s="13" t="s">
        <v>25</v>
      </c>
      <c r="B11" s="13" t="s">
        <v>102</v>
      </c>
      <c r="C11" s="12">
        <v>463.96999999999997</v>
      </c>
      <c r="D11" s="12"/>
      <c r="E11" s="12">
        <v>1700</v>
      </c>
      <c r="F11" s="12"/>
      <c r="G11" s="12"/>
      <c r="H11" s="12"/>
      <c r="I11" s="12"/>
      <c r="J11" s="12"/>
      <c r="K11" s="1" t="s">
        <v>12</v>
      </c>
      <c r="O11">
        <v>5</v>
      </c>
      <c r="P11" s="15">
        <v>1784.5</v>
      </c>
      <c r="Q11" s="5">
        <f t="shared" si="0"/>
        <v>463.96999999999997</v>
      </c>
      <c r="R11" s="19">
        <f t="shared" si="1"/>
        <v>1814.5</v>
      </c>
      <c r="S11" s="5">
        <v>1700</v>
      </c>
    </row>
    <row r="12" spans="1:24" ht="49.5" customHeight="1">
      <c r="A12" s="13" t="s">
        <v>26</v>
      </c>
      <c r="B12" s="13" t="s">
        <v>104</v>
      </c>
      <c r="C12" s="12">
        <v>528.97</v>
      </c>
      <c r="D12" s="12"/>
      <c r="E12" s="12">
        <v>1700</v>
      </c>
      <c r="F12" s="12"/>
      <c r="G12" s="12"/>
      <c r="H12" s="12"/>
      <c r="I12" s="12"/>
      <c r="J12" s="12"/>
      <c r="K12" s="1" t="s">
        <v>12</v>
      </c>
      <c r="O12">
        <v>4</v>
      </c>
      <c r="P12" s="15">
        <v>1627.6</v>
      </c>
      <c r="Q12" s="5">
        <f t="shared" si="0"/>
        <v>528.97</v>
      </c>
      <c r="R12" s="19">
        <f t="shared" si="1"/>
        <v>1657.6</v>
      </c>
      <c r="S12" s="5">
        <v>1700</v>
      </c>
    </row>
    <row r="13" spans="1:24" ht="49.5" customHeight="1">
      <c r="A13" s="13" t="s">
        <v>27</v>
      </c>
      <c r="B13" s="13" t="s">
        <v>104</v>
      </c>
      <c r="C13" s="12">
        <v>565.79250000000002</v>
      </c>
      <c r="D13" s="12"/>
      <c r="E13" s="12">
        <v>1700</v>
      </c>
      <c r="F13" s="12"/>
      <c r="G13" s="12"/>
      <c r="H13" s="12"/>
      <c r="I13" s="12"/>
      <c r="J13" s="12"/>
      <c r="K13" s="1" t="s">
        <v>12</v>
      </c>
      <c r="O13">
        <v>4</v>
      </c>
      <c r="P13" s="15">
        <v>1740.9</v>
      </c>
      <c r="Q13" s="5">
        <f t="shared" si="0"/>
        <v>565.79250000000002</v>
      </c>
      <c r="R13" s="19">
        <f t="shared" si="1"/>
        <v>1770.9</v>
      </c>
      <c r="S13" s="5">
        <v>1700</v>
      </c>
    </row>
    <row r="14" spans="1:24" ht="49.5" customHeight="1">
      <c r="A14" s="13" t="s">
        <v>28</v>
      </c>
      <c r="B14" s="13" t="s">
        <v>104</v>
      </c>
      <c r="C14" s="12">
        <v>558.57749999999999</v>
      </c>
      <c r="D14" s="12"/>
      <c r="E14" s="12">
        <v>1700</v>
      </c>
      <c r="F14" s="12"/>
      <c r="G14" s="12"/>
      <c r="H14" s="12"/>
      <c r="I14" s="12"/>
      <c r="J14" s="12"/>
      <c r="K14" s="1" t="s">
        <v>12</v>
      </c>
      <c r="O14">
        <v>4</v>
      </c>
      <c r="P14" s="15">
        <v>1718.7</v>
      </c>
      <c r="Q14" s="5">
        <f t="shared" si="0"/>
        <v>558.57749999999999</v>
      </c>
      <c r="R14" s="19">
        <f t="shared" si="1"/>
        <v>1748.7</v>
      </c>
      <c r="S14" s="5">
        <v>1700</v>
      </c>
    </row>
    <row r="15" spans="1:24" ht="49.5" customHeight="1">
      <c r="A15" s="13" t="s">
        <v>29</v>
      </c>
      <c r="B15" s="13" t="s">
        <v>102</v>
      </c>
      <c r="C15" s="12">
        <v>592.93000000000006</v>
      </c>
      <c r="D15" s="12"/>
      <c r="E15" s="12">
        <v>880</v>
      </c>
      <c r="F15" s="12"/>
      <c r="G15" s="12"/>
      <c r="H15" s="12"/>
      <c r="I15" s="12"/>
      <c r="J15" s="12"/>
      <c r="K15" s="1" t="s">
        <v>12</v>
      </c>
      <c r="O15">
        <v>2</v>
      </c>
      <c r="P15" s="16">
        <v>912.2</v>
      </c>
      <c r="Q15" s="5">
        <f t="shared" ref="Q15:Q20" si="2">P15/O15*1.3</f>
        <v>592.93000000000006</v>
      </c>
      <c r="R15" s="19">
        <f t="shared" si="1"/>
        <v>942.2</v>
      </c>
      <c r="S15" s="5">
        <v>880</v>
      </c>
    </row>
    <row r="16" spans="1:24" ht="49.5" customHeight="1">
      <c r="A16" s="13" t="s">
        <v>30</v>
      </c>
      <c r="B16" s="13" t="s">
        <v>102</v>
      </c>
      <c r="C16" s="12">
        <v>961.77250000000004</v>
      </c>
      <c r="D16" s="12"/>
      <c r="E16" s="12">
        <v>1900</v>
      </c>
      <c r="F16" s="12"/>
      <c r="G16" s="12"/>
      <c r="H16" s="12"/>
      <c r="I16" s="12"/>
      <c r="J16" s="12"/>
      <c r="K16" s="1" t="s">
        <v>12</v>
      </c>
      <c r="O16">
        <v>4</v>
      </c>
      <c r="P16" s="15">
        <v>2959.3</v>
      </c>
      <c r="Q16" s="5">
        <f t="shared" si="2"/>
        <v>961.77250000000004</v>
      </c>
      <c r="R16" s="19">
        <f t="shared" si="1"/>
        <v>2989.3</v>
      </c>
      <c r="S16" s="5">
        <v>1900</v>
      </c>
    </row>
    <row r="17" spans="1:22" ht="49.5" customHeight="1">
      <c r="A17" s="13" t="s">
        <v>31</v>
      </c>
      <c r="B17" s="13" t="s">
        <v>102</v>
      </c>
      <c r="C17" s="12">
        <v>1018.0300000000001</v>
      </c>
      <c r="D17" s="12"/>
      <c r="E17" s="12">
        <v>1900</v>
      </c>
      <c r="F17" s="12"/>
      <c r="G17" s="12"/>
      <c r="H17" s="12"/>
      <c r="I17" s="12"/>
      <c r="J17" s="12"/>
      <c r="K17" s="1" t="s">
        <v>12</v>
      </c>
      <c r="O17">
        <v>3</v>
      </c>
      <c r="P17" s="15">
        <v>2349.3000000000002</v>
      </c>
      <c r="Q17" s="5">
        <f t="shared" si="2"/>
        <v>1018.0300000000001</v>
      </c>
      <c r="R17" s="19">
        <f t="shared" si="1"/>
        <v>2379.3000000000002</v>
      </c>
      <c r="S17" s="5">
        <v>1900</v>
      </c>
    </row>
    <row r="18" spans="1:22" ht="49.5" customHeight="1">
      <c r="A18" s="13" t="s">
        <v>32</v>
      </c>
      <c r="B18" s="13" t="s">
        <v>102</v>
      </c>
      <c r="C18" s="12">
        <v>995.84333333333336</v>
      </c>
      <c r="D18" s="12"/>
      <c r="E18" s="12">
        <v>1900</v>
      </c>
      <c r="F18" s="12"/>
      <c r="G18" s="12"/>
      <c r="H18" s="12"/>
      <c r="I18" s="12"/>
      <c r="J18" s="12"/>
      <c r="K18" s="1" t="s">
        <v>12</v>
      </c>
      <c r="O18">
        <v>3</v>
      </c>
      <c r="P18" s="15">
        <v>2298.1</v>
      </c>
      <c r="Q18" s="5">
        <f t="shared" si="2"/>
        <v>995.84333333333336</v>
      </c>
      <c r="R18" s="19">
        <f t="shared" si="1"/>
        <v>2328.1</v>
      </c>
      <c r="S18" s="5">
        <v>1900</v>
      </c>
    </row>
    <row r="19" spans="1:22" ht="49.5" customHeight="1">
      <c r="A19" s="13" t="s">
        <v>33</v>
      </c>
      <c r="B19" s="13" t="s">
        <v>102</v>
      </c>
      <c r="C19" s="12">
        <v>748.93000000000006</v>
      </c>
      <c r="D19" s="12"/>
      <c r="E19" s="12">
        <v>1700</v>
      </c>
      <c r="F19" s="12"/>
      <c r="G19" s="12"/>
      <c r="H19" s="12"/>
      <c r="I19" s="12"/>
      <c r="J19" s="12"/>
      <c r="K19" s="1" t="s">
        <v>12</v>
      </c>
      <c r="O19">
        <v>3</v>
      </c>
      <c r="P19" s="17">
        <v>1728.3</v>
      </c>
      <c r="Q19" s="5">
        <f t="shared" si="2"/>
        <v>748.93000000000006</v>
      </c>
      <c r="R19" s="19">
        <f t="shared" si="1"/>
        <v>1758.3</v>
      </c>
      <c r="S19" s="5">
        <v>1700</v>
      </c>
    </row>
    <row r="20" spans="1:22" ht="49.5" customHeight="1">
      <c r="A20" s="13" t="s">
        <v>34</v>
      </c>
      <c r="B20" s="13" t="s">
        <v>104</v>
      </c>
      <c r="C20" s="12">
        <v>752.87333333333333</v>
      </c>
      <c r="D20" s="12"/>
      <c r="E20" s="12">
        <v>1700</v>
      </c>
      <c r="F20" s="12"/>
      <c r="G20" s="12"/>
      <c r="H20" s="12"/>
      <c r="I20" s="12"/>
      <c r="J20" s="12"/>
      <c r="K20" s="1" t="s">
        <v>12</v>
      </c>
      <c r="O20">
        <v>3</v>
      </c>
      <c r="P20" s="17">
        <v>1737.4</v>
      </c>
      <c r="Q20" s="5">
        <f t="shared" si="2"/>
        <v>752.87333333333333</v>
      </c>
      <c r="R20" s="19">
        <f t="shared" si="1"/>
        <v>1767.4</v>
      </c>
      <c r="S20" s="5">
        <v>1700</v>
      </c>
    </row>
    <row r="21" spans="1:22" ht="49.5" customHeight="1">
      <c r="A21" s="13" t="s">
        <v>35</v>
      </c>
      <c r="B21" s="13" t="s">
        <v>100</v>
      </c>
      <c r="C21" s="12"/>
      <c r="D21" s="12"/>
      <c r="E21" s="12">
        <v>1200</v>
      </c>
      <c r="F21" s="12"/>
      <c r="G21" s="12"/>
      <c r="H21" s="12"/>
      <c r="I21" s="12"/>
      <c r="J21" s="12"/>
      <c r="K21" s="1" t="s">
        <v>12</v>
      </c>
      <c r="O21">
        <v>2</v>
      </c>
      <c r="P21" s="15">
        <v>1321.2</v>
      </c>
      <c r="R21" s="19">
        <f t="shared" si="1"/>
        <v>1351.2</v>
      </c>
      <c r="S21">
        <v>1200</v>
      </c>
    </row>
    <row r="22" spans="1:22" ht="49.5" customHeight="1">
      <c r="A22" s="13" t="s">
        <v>36</v>
      </c>
      <c r="B22" s="13" t="s">
        <v>100</v>
      </c>
      <c r="C22" s="12"/>
      <c r="D22" s="12"/>
      <c r="E22" s="12">
        <v>1200</v>
      </c>
      <c r="F22" s="12"/>
      <c r="G22" s="12"/>
      <c r="H22" s="12"/>
      <c r="I22" s="12"/>
      <c r="J22" s="12"/>
      <c r="K22" s="1" t="s">
        <v>12</v>
      </c>
      <c r="P22" s="15">
        <v>1099.9000000000001</v>
      </c>
      <c r="R22" s="19">
        <f t="shared" si="1"/>
        <v>1129.9000000000001</v>
      </c>
      <c r="S22">
        <v>1200</v>
      </c>
    </row>
    <row r="23" spans="1:22" ht="49.5" customHeight="1">
      <c r="A23" s="13" t="s">
        <v>37</v>
      </c>
      <c r="B23" s="13" t="s">
        <v>100</v>
      </c>
      <c r="C23" s="12"/>
      <c r="D23" s="12"/>
      <c r="E23" s="12">
        <v>1200</v>
      </c>
      <c r="F23" s="12"/>
      <c r="G23" s="12"/>
      <c r="H23" s="12"/>
      <c r="I23" s="12"/>
      <c r="J23" s="12"/>
      <c r="K23" s="1" t="s">
        <v>12</v>
      </c>
      <c r="P23" s="15">
        <v>1099.2</v>
      </c>
      <c r="R23" s="19">
        <f t="shared" si="1"/>
        <v>1129.2</v>
      </c>
      <c r="S23">
        <v>1200</v>
      </c>
    </row>
    <row r="24" spans="1:22" ht="49.5" customHeight="1">
      <c r="A24" s="13" t="s">
        <v>38</v>
      </c>
      <c r="B24" s="13" t="s">
        <v>100</v>
      </c>
      <c r="C24" s="12"/>
      <c r="D24" s="12"/>
      <c r="E24" s="12">
        <v>1200</v>
      </c>
      <c r="F24" s="12"/>
      <c r="G24" s="12"/>
      <c r="H24" s="12"/>
      <c r="I24" s="12"/>
      <c r="J24" s="12"/>
      <c r="K24" s="1" t="s">
        <v>12</v>
      </c>
      <c r="P24" s="15">
        <v>1111.7</v>
      </c>
      <c r="R24" s="19">
        <f t="shared" si="1"/>
        <v>1141.7</v>
      </c>
      <c r="S24">
        <v>1200</v>
      </c>
    </row>
    <row r="25" spans="1:22" ht="49.5" customHeight="1">
      <c r="A25" s="13" t="s">
        <v>39</v>
      </c>
      <c r="B25" s="13" t="s">
        <v>100</v>
      </c>
      <c r="C25" s="12"/>
      <c r="D25" s="12"/>
      <c r="E25" s="12">
        <v>1200</v>
      </c>
      <c r="F25" s="12"/>
      <c r="G25" s="12"/>
      <c r="H25" s="12"/>
      <c r="I25" s="12"/>
      <c r="J25" s="12"/>
      <c r="K25" s="1" t="s">
        <v>12</v>
      </c>
      <c r="P25" s="16">
        <v>698.9</v>
      </c>
      <c r="R25" s="19">
        <f t="shared" si="1"/>
        <v>728.9</v>
      </c>
      <c r="S25">
        <v>1200</v>
      </c>
    </row>
    <row r="26" spans="1:22" ht="53.25" customHeight="1">
      <c r="A26" s="13" t="s">
        <v>40</v>
      </c>
      <c r="B26" s="13" t="s">
        <v>101</v>
      </c>
      <c r="C26" s="12"/>
      <c r="D26" s="12"/>
      <c r="E26" s="12">
        <v>1200</v>
      </c>
      <c r="F26" s="12"/>
      <c r="G26" s="12"/>
      <c r="H26" s="12"/>
      <c r="I26" s="12"/>
      <c r="J26" s="12"/>
      <c r="K26" s="1" t="s">
        <v>12</v>
      </c>
      <c r="P26" s="15">
        <v>1098.5</v>
      </c>
      <c r="R26" s="19">
        <f t="shared" si="1"/>
        <v>1128.5</v>
      </c>
      <c r="S26">
        <v>1200</v>
      </c>
    </row>
    <row r="27" spans="1:22" ht="53.25" customHeight="1">
      <c r="A27" s="13" t="s">
        <v>41</v>
      </c>
      <c r="B27" s="13" t="s">
        <v>102</v>
      </c>
      <c r="C27" s="12">
        <v>743.52200000000005</v>
      </c>
      <c r="D27" s="12"/>
      <c r="E27" s="12">
        <v>1200</v>
      </c>
      <c r="F27" s="12"/>
      <c r="G27" s="12"/>
      <c r="H27" s="12"/>
      <c r="I27" s="12"/>
      <c r="J27" s="12"/>
      <c r="K27" s="1" t="s">
        <v>12</v>
      </c>
      <c r="O27">
        <v>2</v>
      </c>
      <c r="P27" s="15">
        <v>1143.8800000000001</v>
      </c>
      <c r="Q27" s="5">
        <f t="shared" ref="Q27" si="3">P27/O27*1.3</f>
        <v>743.52200000000005</v>
      </c>
      <c r="R27" s="19">
        <f t="shared" si="1"/>
        <v>1173.8800000000001</v>
      </c>
      <c r="S27">
        <v>1200</v>
      </c>
    </row>
    <row r="28" spans="1:22" ht="53.25" customHeight="1">
      <c r="A28" s="13" t="s">
        <v>42</v>
      </c>
      <c r="B28" s="13" t="s">
        <v>102</v>
      </c>
      <c r="C28" s="12">
        <v>523.57500000000005</v>
      </c>
      <c r="D28" s="12"/>
      <c r="E28" s="12">
        <v>1200</v>
      </c>
      <c r="F28" s="12"/>
      <c r="G28" s="12"/>
      <c r="H28" s="12"/>
      <c r="I28" s="12"/>
      <c r="J28" s="12"/>
      <c r="K28" s="1" t="s">
        <v>12</v>
      </c>
      <c r="O28">
        <v>2</v>
      </c>
      <c r="P28" s="16">
        <v>805.5</v>
      </c>
      <c r="Q28" s="5">
        <f t="shared" ref="Q28:Q29" si="4">P28/O28*1.3</f>
        <v>523.57500000000005</v>
      </c>
      <c r="R28" s="19">
        <f t="shared" si="1"/>
        <v>835.5</v>
      </c>
      <c r="S28">
        <v>1200</v>
      </c>
    </row>
    <row r="29" spans="1:22" ht="53.25" customHeight="1">
      <c r="A29" s="13" t="s">
        <v>43</v>
      </c>
      <c r="B29" s="13" t="s">
        <v>102</v>
      </c>
      <c r="C29" s="12">
        <v>761.54</v>
      </c>
      <c r="D29" s="12"/>
      <c r="E29" s="12">
        <v>1200</v>
      </c>
      <c r="F29" s="12"/>
      <c r="G29" s="12"/>
      <c r="H29" s="12"/>
      <c r="I29" s="12"/>
      <c r="J29" s="12"/>
      <c r="K29" s="1" t="s">
        <v>12</v>
      </c>
      <c r="O29">
        <v>2</v>
      </c>
      <c r="P29" s="15">
        <v>1171.5999999999999</v>
      </c>
      <c r="Q29" s="5">
        <f t="shared" si="4"/>
        <v>761.54</v>
      </c>
      <c r="R29" s="19">
        <f t="shared" si="1"/>
        <v>1201.5999999999999</v>
      </c>
      <c r="S29">
        <v>1200</v>
      </c>
    </row>
    <row r="30" spans="1:22" ht="40.5" customHeight="1">
      <c r="A30" s="13" t="s">
        <v>44</v>
      </c>
      <c r="B30" s="13" t="s">
        <v>13</v>
      </c>
      <c r="C30" s="12"/>
      <c r="D30" s="12"/>
      <c r="E30" s="12"/>
      <c r="F30" s="12">
        <v>384.92</v>
      </c>
      <c r="G30" s="12"/>
      <c r="H30" s="12">
        <v>577.38</v>
      </c>
      <c r="I30" s="12"/>
      <c r="J30" s="12"/>
      <c r="K30" s="1" t="s">
        <v>12</v>
      </c>
      <c r="P30" s="15">
        <v>1924.6</v>
      </c>
      <c r="T30">
        <f>P30*0.2</f>
        <v>384.92</v>
      </c>
      <c r="V30">
        <f>P30*0.3</f>
        <v>577.38</v>
      </c>
    </row>
    <row r="31" spans="1:22" ht="49.5" customHeight="1">
      <c r="A31" s="13" t="s">
        <v>45</v>
      </c>
      <c r="B31" s="13" t="s">
        <v>13</v>
      </c>
      <c r="C31" s="12"/>
      <c r="D31" s="12"/>
      <c r="E31" s="12"/>
      <c r="F31" s="12">
        <v>161.48000000000002</v>
      </c>
      <c r="G31" s="12"/>
      <c r="H31" s="12">
        <v>242.21999999999997</v>
      </c>
      <c r="I31" s="12"/>
      <c r="J31" s="12"/>
      <c r="K31" s="1" t="s">
        <v>12</v>
      </c>
      <c r="P31" s="16">
        <v>807.4</v>
      </c>
      <c r="T31">
        <f>P31*0.2</f>
        <v>161.48000000000002</v>
      </c>
      <c r="V31">
        <f>P31*0.3</f>
        <v>242.21999999999997</v>
      </c>
    </row>
    <row r="32" spans="1:22" ht="47.25">
      <c r="A32" s="13" t="s">
        <v>46</v>
      </c>
      <c r="B32" s="13" t="s">
        <v>13</v>
      </c>
      <c r="C32" s="12"/>
      <c r="D32" s="12"/>
      <c r="E32" s="12"/>
      <c r="F32" s="12">
        <v>88.100000000000009</v>
      </c>
      <c r="G32" s="12"/>
      <c r="H32" s="12">
        <v>132.15</v>
      </c>
      <c r="I32" s="12"/>
      <c r="J32" s="12"/>
      <c r="K32" s="1" t="s">
        <v>12</v>
      </c>
      <c r="P32" s="16">
        <v>440.5</v>
      </c>
      <c r="T32">
        <f>P32*0.2</f>
        <v>88.100000000000009</v>
      </c>
      <c r="V32">
        <f>P32*0.3</f>
        <v>132.15</v>
      </c>
    </row>
    <row r="33" spans="1:22" ht="31.5">
      <c r="A33" s="13" t="s">
        <v>47</v>
      </c>
      <c r="B33" s="13" t="s">
        <v>48</v>
      </c>
      <c r="C33" s="12"/>
      <c r="D33" s="12"/>
      <c r="E33" s="12">
        <v>1900</v>
      </c>
      <c r="F33" s="12"/>
      <c r="G33" s="12"/>
      <c r="H33" s="12"/>
      <c r="I33" s="12"/>
      <c r="J33" s="12"/>
      <c r="K33" s="1" t="s">
        <v>12</v>
      </c>
      <c r="P33" s="15">
        <v>2548.1</v>
      </c>
      <c r="S33">
        <v>1900</v>
      </c>
    </row>
    <row r="34" spans="1:22" ht="31.5">
      <c r="A34" s="13" t="s">
        <v>49</v>
      </c>
      <c r="B34" s="13" t="s">
        <v>100</v>
      </c>
      <c r="C34" s="12"/>
      <c r="D34" s="12"/>
      <c r="E34" s="12">
        <v>1800</v>
      </c>
      <c r="F34" s="12"/>
      <c r="G34" s="12"/>
      <c r="H34" s="12"/>
      <c r="I34" s="12"/>
      <c r="J34" s="12"/>
      <c r="K34" s="1" t="s">
        <v>12</v>
      </c>
      <c r="O34">
        <v>3</v>
      </c>
      <c r="P34" s="15">
        <v>1193.3</v>
      </c>
      <c r="Q34" s="5">
        <f t="shared" ref="Q34" si="5">P34/O34*1.3</f>
        <v>517.09666666666669</v>
      </c>
      <c r="R34" s="19">
        <f>P34+30</f>
        <v>1223.3</v>
      </c>
      <c r="S34">
        <v>1800</v>
      </c>
    </row>
    <row r="35" spans="1:22" ht="31.5">
      <c r="A35" s="13" t="s">
        <v>50</v>
      </c>
      <c r="B35" s="13" t="s">
        <v>13</v>
      </c>
      <c r="C35" s="12"/>
      <c r="D35" s="12"/>
      <c r="E35" s="12"/>
      <c r="F35" s="12">
        <v>132.12</v>
      </c>
      <c r="G35" s="12"/>
      <c r="H35" s="12">
        <v>198.18</v>
      </c>
      <c r="I35" s="12"/>
      <c r="J35" s="12"/>
      <c r="K35" s="1" t="s">
        <v>12</v>
      </c>
      <c r="P35" s="16">
        <v>660.6</v>
      </c>
      <c r="T35">
        <f>P35*0.2</f>
        <v>132.12</v>
      </c>
      <c r="V35">
        <f>P35*0.3</f>
        <v>198.18</v>
      </c>
    </row>
    <row r="36" spans="1:22" ht="31.5">
      <c r="A36" s="13" t="s">
        <v>51</v>
      </c>
      <c r="B36" s="13" t="s">
        <v>102</v>
      </c>
      <c r="C36" s="12">
        <v>707.85</v>
      </c>
      <c r="D36" s="12"/>
      <c r="E36" s="12">
        <v>1800</v>
      </c>
      <c r="F36" s="12"/>
      <c r="G36" s="12"/>
      <c r="H36" s="12"/>
      <c r="I36" s="12"/>
      <c r="J36" s="12"/>
      <c r="K36" s="1" t="s">
        <v>12</v>
      </c>
      <c r="O36">
        <v>3</v>
      </c>
      <c r="P36" s="15">
        <v>1633.5</v>
      </c>
      <c r="Q36" s="5">
        <f t="shared" ref="Q36" si="6">P36/O36*1.3</f>
        <v>707.85</v>
      </c>
      <c r="R36" s="19">
        <f t="shared" ref="R36:R50" si="7">P36+30</f>
        <v>1663.5</v>
      </c>
      <c r="S36">
        <v>1800</v>
      </c>
    </row>
    <row r="37" spans="1:22" ht="47.25">
      <c r="A37" s="13" t="s">
        <v>52</v>
      </c>
      <c r="B37" s="13" t="s">
        <v>103</v>
      </c>
      <c r="C37" s="12">
        <v>990.47</v>
      </c>
      <c r="D37" s="12"/>
      <c r="E37" s="12"/>
      <c r="F37" s="12">
        <v>304.76</v>
      </c>
      <c r="G37" s="12"/>
      <c r="H37" s="12">
        <v>457.14</v>
      </c>
      <c r="I37" s="12"/>
      <c r="J37" s="12"/>
      <c r="K37" s="1" t="s">
        <v>12</v>
      </c>
      <c r="O37">
        <v>2</v>
      </c>
      <c r="P37" s="15">
        <v>1523.8</v>
      </c>
      <c r="Q37" s="5">
        <f t="shared" ref="Q37:Q39" si="8">P37/O37*1.3</f>
        <v>990.47</v>
      </c>
      <c r="R37" s="19">
        <f t="shared" si="7"/>
        <v>1553.8</v>
      </c>
      <c r="T37">
        <f>P37*0.2</f>
        <v>304.76</v>
      </c>
      <c r="V37">
        <f>P37*0.3</f>
        <v>457.14</v>
      </c>
    </row>
    <row r="38" spans="1:22" ht="31.5">
      <c r="A38" s="13" t="s">
        <v>53</v>
      </c>
      <c r="B38" s="13" t="s">
        <v>104</v>
      </c>
      <c r="C38" s="12">
        <v>1125.4425000000001</v>
      </c>
      <c r="D38" s="12"/>
      <c r="E38" s="12">
        <v>2700</v>
      </c>
      <c r="F38" s="12"/>
      <c r="G38" s="12"/>
      <c r="H38" s="12"/>
      <c r="I38" s="12"/>
      <c r="J38" s="12"/>
      <c r="K38" s="1" t="s">
        <v>12</v>
      </c>
      <c r="O38">
        <v>4</v>
      </c>
      <c r="P38" s="15">
        <v>3462.9</v>
      </c>
      <c r="Q38" s="5">
        <f t="shared" si="8"/>
        <v>1125.4425000000001</v>
      </c>
      <c r="R38" s="19">
        <f t="shared" si="7"/>
        <v>3492.9</v>
      </c>
      <c r="S38">
        <v>2700</v>
      </c>
    </row>
    <row r="39" spans="1:22" ht="31.5">
      <c r="A39" s="13" t="s">
        <v>54</v>
      </c>
      <c r="B39" s="13" t="s">
        <v>104</v>
      </c>
      <c r="C39" s="12">
        <v>638.78750000000002</v>
      </c>
      <c r="D39" s="12"/>
      <c r="E39" s="12">
        <v>1800</v>
      </c>
      <c r="F39" s="12"/>
      <c r="G39" s="12"/>
      <c r="H39" s="12"/>
      <c r="I39" s="12"/>
      <c r="J39" s="12"/>
      <c r="K39" s="1" t="s">
        <v>12</v>
      </c>
      <c r="O39">
        <v>4</v>
      </c>
      <c r="P39" s="15">
        <v>1965.5</v>
      </c>
      <c r="Q39" s="5">
        <f t="shared" si="8"/>
        <v>638.78750000000002</v>
      </c>
      <c r="R39" s="19">
        <f t="shared" si="7"/>
        <v>1995.5</v>
      </c>
      <c r="S39">
        <v>1800</v>
      </c>
    </row>
    <row r="40" spans="1:22" ht="31.5">
      <c r="A40" s="13" t="s">
        <v>55</v>
      </c>
      <c r="B40" s="13" t="s">
        <v>102</v>
      </c>
      <c r="C40" s="12">
        <v>620.00250000000005</v>
      </c>
      <c r="D40" s="12"/>
      <c r="E40" s="12">
        <v>1800</v>
      </c>
      <c r="F40" s="12"/>
      <c r="G40" s="12"/>
      <c r="H40" s="12"/>
      <c r="I40" s="12"/>
      <c r="J40" s="12"/>
      <c r="K40" s="1" t="s">
        <v>12</v>
      </c>
      <c r="O40">
        <v>4</v>
      </c>
      <c r="P40" s="15">
        <v>1907.7</v>
      </c>
      <c r="Q40" s="5">
        <f t="shared" ref="Q40" si="9">P40/O40*1.3</f>
        <v>620.00250000000005</v>
      </c>
      <c r="R40" s="19">
        <f t="shared" si="7"/>
        <v>1937.7</v>
      </c>
      <c r="S40">
        <v>1800</v>
      </c>
    </row>
    <row r="41" spans="1:22" ht="78.75">
      <c r="A41" s="13" t="s">
        <v>56</v>
      </c>
      <c r="B41" s="13" t="s">
        <v>102</v>
      </c>
      <c r="C41" s="12">
        <v>1013.7833333333334</v>
      </c>
      <c r="D41" s="12"/>
      <c r="E41" s="12">
        <v>2100</v>
      </c>
      <c r="F41" s="12"/>
      <c r="G41" s="12"/>
      <c r="H41" s="12"/>
      <c r="I41" s="12"/>
      <c r="J41" s="12"/>
      <c r="K41" s="1" t="s">
        <v>12</v>
      </c>
      <c r="O41">
        <v>3</v>
      </c>
      <c r="P41" s="15">
        <v>2339.5</v>
      </c>
      <c r="Q41" s="5">
        <f t="shared" ref="Q41" si="10">P41/O41*1.3</f>
        <v>1013.7833333333334</v>
      </c>
      <c r="R41" s="19">
        <f t="shared" si="7"/>
        <v>2369.5</v>
      </c>
      <c r="S41">
        <v>2100</v>
      </c>
    </row>
    <row r="42" spans="1:22" ht="31.5">
      <c r="A42" s="13" t="s">
        <v>57</v>
      </c>
      <c r="B42" s="13" t="s">
        <v>104</v>
      </c>
      <c r="C42" s="12">
        <v>1802.8920000000001</v>
      </c>
      <c r="D42" s="12"/>
      <c r="E42" s="12">
        <v>2800</v>
      </c>
      <c r="F42" s="12"/>
      <c r="G42" s="12"/>
      <c r="H42" s="12"/>
      <c r="I42" s="12"/>
      <c r="J42" s="12"/>
      <c r="K42" s="1" t="s">
        <v>12</v>
      </c>
      <c r="O42">
        <v>5</v>
      </c>
      <c r="P42" s="15">
        <v>6934.2</v>
      </c>
      <c r="Q42" s="5">
        <f t="shared" ref="Q42" si="11">P42/O42*1.3</f>
        <v>1802.8920000000001</v>
      </c>
      <c r="R42" s="19">
        <f t="shared" si="7"/>
        <v>6964.2</v>
      </c>
      <c r="S42">
        <v>2800</v>
      </c>
    </row>
    <row r="43" spans="1:22" ht="31.5">
      <c r="A43" s="13" t="s">
        <v>58</v>
      </c>
      <c r="B43" s="13" t="s">
        <v>102</v>
      </c>
      <c r="C43" s="12">
        <v>1161.68</v>
      </c>
      <c r="D43" s="12"/>
      <c r="E43" s="12">
        <v>1900</v>
      </c>
      <c r="F43" s="12"/>
      <c r="G43" s="12"/>
      <c r="H43" s="12"/>
      <c r="I43" s="12"/>
      <c r="J43" s="12"/>
      <c r="K43" s="1" t="s">
        <v>12</v>
      </c>
      <c r="O43">
        <v>4</v>
      </c>
      <c r="P43" s="15">
        <v>3574.4</v>
      </c>
      <c r="Q43" s="5">
        <f t="shared" ref="Q43" si="12">P43/O43*1.3</f>
        <v>1161.68</v>
      </c>
      <c r="R43" s="19">
        <f t="shared" si="7"/>
        <v>3604.4</v>
      </c>
      <c r="S43">
        <v>1900</v>
      </c>
    </row>
    <row r="44" spans="1:22" ht="31.5">
      <c r="A44" s="13" t="s">
        <v>59</v>
      </c>
      <c r="B44" s="13" t="s">
        <v>102</v>
      </c>
      <c r="C44" s="12">
        <v>563.10800000000006</v>
      </c>
      <c r="D44" s="12"/>
      <c r="E44" s="12">
        <v>1900</v>
      </c>
      <c r="F44" s="12"/>
      <c r="G44" s="12"/>
      <c r="H44" s="12"/>
      <c r="I44" s="12"/>
      <c r="J44" s="12"/>
      <c r="K44" s="1" t="s">
        <v>12</v>
      </c>
      <c r="O44">
        <v>5</v>
      </c>
      <c r="P44" s="15">
        <v>2165.8000000000002</v>
      </c>
      <c r="Q44" s="5">
        <f t="shared" ref="Q44:Q46" si="13">P44/O44*1.3</f>
        <v>563.10800000000006</v>
      </c>
      <c r="R44" s="19">
        <f t="shared" si="7"/>
        <v>2195.8000000000002</v>
      </c>
      <c r="S44">
        <v>1900</v>
      </c>
    </row>
    <row r="45" spans="1:22" ht="31.5">
      <c r="A45" s="13" t="s">
        <v>60</v>
      </c>
      <c r="B45" s="13" t="s">
        <v>102</v>
      </c>
      <c r="C45" s="12">
        <v>886.62080000000003</v>
      </c>
      <c r="D45" s="12"/>
      <c r="E45" s="12">
        <v>1900</v>
      </c>
      <c r="F45" s="12"/>
      <c r="G45" s="12"/>
      <c r="H45" s="12"/>
      <c r="I45" s="12"/>
      <c r="J45" s="12"/>
      <c r="K45" s="1" t="s">
        <v>12</v>
      </c>
      <c r="O45">
        <v>5</v>
      </c>
      <c r="P45" s="15">
        <v>3410.08</v>
      </c>
      <c r="Q45" s="5">
        <f t="shared" si="13"/>
        <v>886.62080000000003</v>
      </c>
      <c r="R45" s="19">
        <f t="shared" si="7"/>
        <v>3440.08</v>
      </c>
      <c r="S45">
        <v>1900</v>
      </c>
    </row>
    <row r="46" spans="1:22" ht="31.5">
      <c r="A46" s="13" t="s">
        <v>61</v>
      </c>
      <c r="B46" s="13" t="s">
        <v>104</v>
      </c>
      <c r="C46" s="12">
        <v>587.08000000000004</v>
      </c>
      <c r="D46" s="12"/>
      <c r="E46" s="12">
        <v>1700</v>
      </c>
      <c r="F46" s="12"/>
      <c r="G46" s="12"/>
      <c r="H46" s="12"/>
      <c r="I46" s="12"/>
      <c r="J46" s="12"/>
      <c r="K46" s="1" t="s">
        <v>12</v>
      </c>
      <c r="O46">
        <v>4</v>
      </c>
      <c r="P46" s="15">
        <v>1806.4</v>
      </c>
      <c r="Q46" s="5">
        <f t="shared" si="13"/>
        <v>587.08000000000004</v>
      </c>
      <c r="R46" s="19">
        <f t="shared" si="7"/>
        <v>1836.4</v>
      </c>
      <c r="S46">
        <v>1700</v>
      </c>
    </row>
    <row r="47" spans="1:22" ht="31.5">
      <c r="A47" s="13" t="s">
        <v>62</v>
      </c>
      <c r="B47" s="13" t="s">
        <v>101</v>
      </c>
      <c r="C47" s="12"/>
      <c r="D47" s="12"/>
      <c r="E47" s="12">
        <v>1900</v>
      </c>
      <c r="F47" s="12"/>
      <c r="G47" s="12"/>
      <c r="H47" s="12"/>
      <c r="I47" s="12"/>
      <c r="J47" s="12"/>
      <c r="K47" s="1" t="s">
        <v>12</v>
      </c>
      <c r="P47" s="15">
        <v>2367.6</v>
      </c>
      <c r="R47" s="19">
        <f t="shared" si="7"/>
        <v>2397.6</v>
      </c>
      <c r="S47">
        <v>1900</v>
      </c>
    </row>
    <row r="48" spans="1:22" ht="31.5">
      <c r="A48" s="13" t="s">
        <v>63</v>
      </c>
      <c r="B48" s="13" t="s">
        <v>102</v>
      </c>
      <c r="C48" s="12">
        <v>498.68000000000006</v>
      </c>
      <c r="D48" s="12"/>
      <c r="E48" s="12">
        <v>650</v>
      </c>
      <c r="F48" s="12"/>
      <c r="G48" s="12"/>
      <c r="H48" s="12"/>
      <c r="I48" s="12"/>
      <c r="J48" s="12"/>
      <c r="K48" s="1" t="s">
        <v>12</v>
      </c>
      <c r="O48">
        <v>2</v>
      </c>
      <c r="P48" s="16">
        <v>767.2</v>
      </c>
      <c r="Q48" s="5">
        <f t="shared" ref="Q48" si="14">P48/O48*1.3</f>
        <v>498.68000000000006</v>
      </c>
      <c r="R48" s="19">
        <f t="shared" si="7"/>
        <v>797.2</v>
      </c>
      <c r="S48">
        <v>650</v>
      </c>
    </row>
    <row r="49" spans="1:19" ht="31.5">
      <c r="A49" s="13" t="s">
        <v>64</v>
      </c>
      <c r="B49" s="13" t="s">
        <v>102</v>
      </c>
      <c r="C49" s="12">
        <v>725.4</v>
      </c>
      <c r="D49" s="12"/>
      <c r="E49" s="12">
        <v>880</v>
      </c>
      <c r="F49" s="12"/>
      <c r="G49" s="12"/>
      <c r="H49" s="12"/>
      <c r="I49" s="12"/>
      <c r="J49" s="12"/>
      <c r="K49" s="1" t="s">
        <v>12</v>
      </c>
      <c r="O49">
        <v>2</v>
      </c>
      <c r="P49" s="15">
        <v>1116</v>
      </c>
      <c r="Q49" s="5">
        <f t="shared" ref="Q49:Q50" si="15">P49/O49*1.3</f>
        <v>725.4</v>
      </c>
      <c r="R49" s="19">
        <f t="shared" si="7"/>
        <v>1146</v>
      </c>
      <c r="S49">
        <v>880</v>
      </c>
    </row>
    <row r="50" spans="1:19" ht="31.5">
      <c r="A50" s="13" t="s">
        <v>65</v>
      </c>
      <c r="B50" s="13" t="s">
        <v>102</v>
      </c>
      <c r="C50" s="12">
        <v>517.07500000000005</v>
      </c>
      <c r="D50" s="12"/>
      <c r="E50" s="12">
        <v>650</v>
      </c>
      <c r="F50" s="12"/>
      <c r="G50" s="12"/>
      <c r="H50" s="12"/>
      <c r="I50" s="12"/>
      <c r="J50" s="12"/>
      <c r="K50" s="1" t="s">
        <v>12</v>
      </c>
      <c r="O50">
        <v>2</v>
      </c>
      <c r="P50" s="16">
        <v>795.5</v>
      </c>
      <c r="Q50" s="5">
        <f t="shared" si="15"/>
        <v>517.07500000000005</v>
      </c>
      <c r="R50" s="19">
        <f t="shared" si="7"/>
        <v>825.5</v>
      </c>
      <c r="S50">
        <v>650</v>
      </c>
    </row>
    <row r="51" spans="1:19" ht="47.25">
      <c r="A51" s="13" t="s">
        <v>66</v>
      </c>
      <c r="B51" s="13" t="s">
        <v>48</v>
      </c>
      <c r="C51" s="12"/>
      <c r="D51" s="12"/>
      <c r="E51" s="12">
        <v>5900</v>
      </c>
      <c r="F51" s="12"/>
      <c r="G51" s="12"/>
      <c r="H51" s="12"/>
      <c r="I51" s="12"/>
      <c r="J51" s="12"/>
      <c r="K51" s="1" t="s">
        <v>12</v>
      </c>
      <c r="P51" s="18">
        <v>11671.3</v>
      </c>
      <c r="S51">
        <v>5900</v>
      </c>
    </row>
    <row r="52" spans="1:19" ht="47.25">
      <c r="A52" s="13" t="s">
        <v>67</v>
      </c>
      <c r="B52" s="13" t="s">
        <v>100</v>
      </c>
      <c r="C52" s="12"/>
      <c r="D52" s="12"/>
      <c r="E52" s="12">
        <v>5900</v>
      </c>
      <c r="F52" s="12"/>
      <c r="G52" s="12"/>
      <c r="H52" s="12"/>
      <c r="I52" s="12"/>
      <c r="J52" s="12"/>
      <c r="K52" s="1" t="s">
        <v>12</v>
      </c>
      <c r="P52" s="18">
        <v>11580.8</v>
      </c>
      <c r="R52" s="19">
        <f>P52+30</f>
        <v>11610.8</v>
      </c>
      <c r="S52">
        <v>5900</v>
      </c>
    </row>
    <row r="53" spans="1:19" ht="31.5">
      <c r="A53" s="13" t="s">
        <v>68</v>
      </c>
      <c r="B53" s="13" t="s">
        <v>102</v>
      </c>
      <c r="C53" s="12">
        <v>459.94000000000005</v>
      </c>
      <c r="D53" s="12"/>
      <c r="E53" s="12">
        <v>650</v>
      </c>
      <c r="F53" s="12"/>
      <c r="G53" s="12"/>
      <c r="H53" s="12"/>
      <c r="I53" s="12"/>
      <c r="J53" s="12"/>
      <c r="K53" s="1" t="s">
        <v>12</v>
      </c>
      <c r="O53">
        <v>2</v>
      </c>
      <c r="P53" s="16">
        <v>707.6</v>
      </c>
      <c r="Q53" s="5">
        <f t="shared" ref="Q53:Q54" si="16">P53/O53*1.3</f>
        <v>459.94000000000005</v>
      </c>
      <c r="R53" s="19">
        <f>P53+30</f>
        <v>737.6</v>
      </c>
      <c r="S53">
        <v>650</v>
      </c>
    </row>
    <row r="54" spans="1:19" ht="31.5">
      <c r="A54" s="13" t="s">
        <v>69</v>
      </c>
      <c r="B54" s="13" t="s">
        <v>102</v>
      </c>
      <c r="C54" s="12">
        <v>2839.1480000000001</v>
      </c>
      <c r="D54" s="12"/>
      <c r="E54" s="12">
        <v>5800</v>
      </c>
      <c r="F54" s="12"/>
      <c r="G54" s="12"/>
      <c r="H54" s="12"/>
      <c r="I54" s="12"/>
      <c r="J54" s="12"/>
      <c r="K54" s="1" t="s">
        <v>12</v>
      </c>
      <c r="O54">
        <v>5</v>
      </c>
      <c r="P54" s="15">
        <v>10919.8</v>
      </c>
      <c r="Q54" s="5">
        <f t="shared" si="16"/>
        <v>2839.1480000000001</v>
      </c>
      <c r="R54" s="19">
        <f>P54+30</f>
        <v>10949.8</v>
      </c>
      <c r="S54">
        <v>5800</v>
      </c>
    </row>
    <row r="55" spans="1:19" ht="31.5">
      <c r="A55" s="13" t="s">
        <v>70</v>
      </c>
      <c r="B55" s="13" t="s">
        <v>100</v>
      </c>
      <c r="C55" s="12"/>
      <c r="D55" s="12"/>
      <c r="E55" s="12">
        <v>4700</v>
      </c>
      <c r="F55" s="12"/>
      <c r="G55" s="12"/>
      <c r="H55" s="12"/>
      <c r="I55" s="12"/>
      <c r="J55" s="12"/>
      <c r="K55" s="1" t="s">
        <v>12</v>
      </c>
      <c r="P55" s="15">
        <v>9438.9</v>
      </c>
      <c r="R55" s="19">
        <f>P55+30</f>
        <v>9468.9</v>
      </c>
      <c r="S55">
        <v>4700</v>
      </c>
    </row>
    <row r="56" spans="1:19" ht="31.5">
      <c r="A56" s="13" t="s">
        <v>71</v>
      </c>
      <c r="B56" s="13" t="s">
        <v>105</v>
      </c>
      <c r="C56" s="12">
        <v>1205</v>
      </c>
      <c r="D56" s="12"/>
      <c r="E56" s="12">
        <v>2800</v>
      </c>
      <c r="F56" s="12"/>
      <c r="G56" s="12"/>
      <c r="H56" s="12"/>
      <c r="I56" s="12"/>
      <c r="J56" s="12"/>
      <c r="K56" s="1" t="s">
        <v>12</v>
      </c>
      <c r="P56" s="15">
        <v>4666.1000000000004</v>
      </c>
      <c r="R56" s="19">
        <f t="shared" ref="R56:R58" si="17">P56+30</f>
        <v>4696.1000000000004</v>
      </c>
      <c r="S56">
        <v>2800</v>
      </c>
    </row>
    <row r="57" spans="1:19" ht="31.5">
      <c r="A57" s="13" t="s">
        <v>72</v>
      </c>
      <c r="B57" s="13" t="s">
        <v>104</v>
      </c>
      <c r="C57" s="12">
        <v>1205</v>
      </c>
      <c r="D57" s="12"/>
      <c r="E57" s="12">
        <v>2800</v>
      </c>
      <c r="F57" s="12"/>
      <c r="G57" s="12"/>
      <c r="H57" s="12"/>
      <c r="I57" s="12"/>
      <c r="J57" s="12"/>
      <c r="K57" s="1" t="s">
        <v>12</v>
      </c>
      <c r="P57" s="15">
        <v>4729.8</v>
      </c>
      <c r="R57" s="19">
        <f t="shared" si="17"/>
        <v>4759.8</v>
      </c>
      <c r="S57">
        <v>2800</v>
      </c>
    </row>
    <row r="58" spans="1:19" ht="31.5">
      <c r="A58" s="13" t="s">
        <v>73</v>
      </c>
      <c r="B58" s="13" t="s">
        <v>104</v>
      </c>
      <c r="C58" s="12">
        <v>1205</v>
      </c>
      <c r="D58" s="12"/>
      <c r="E58" s="12">
        <v>2800</v>
      </c>
      <c r="F58" s="12"/>
      <c r="G58" s="12"/>
      <c r="H58" s="12"/>
      <c r="I58" s="12"/>
      <c r="J58" s="12"/>
      <c r="K58" s="1" t="s">
        <v>12</v>
      </c>
      <c r="P58" s="15">
        <v>4460.8999999999996</v>
      </c>
      <c r="R58" s="19">
        <f t="shared" si="17"/>
        <v>4490.8999999999996</v>
      </c>
      <c r="S58">
        <v>2800</v>
      </c>
    </row>
    <row r="59" spans="1:19" ht="31.5">
      <c r="A59" s="13" t="s">
        <v>74</v>
      </c>
      <c r="B59" s="13" t="s">
        <v>102</v>
      </c>
      <c r="C59" s="12">
        <v>539.24</v>
      </c>
      <c r="D59" s="12"/>
      <c r="E59" s="12">
        <v>880</v>
      </c>
      <c r="F59" s="12"/>
      <c r="G59" s="12"/>
      <c r="H59" s="12"/>
      <c r="I59" s="12"/>
      <c r="J59" s="12"/>
      <c r="K59" s="1" t="s">
        <v>12</v>
      </c>
      <c r="O59">
        <v>2</v>
      </c>
      <c r="P59" s="16">
        <v>829.6</v>
      </c>
      <c r="Q59" s="5">
        <f t="shared" ref="Q59" si="18">P59/O59*1.3</f>
        <v>539.24</v>
      </c>
      <c r="R59" s="19">
        <f t="shared" ref="R59:R64" si="19">P59+30</f>
        <v>859.6</v>
      </c>
      <c r="S59">
        <v>880</v>
      </c>
    </row>
    <row r="60" spans="1:19" ht="31.5">
      <c r="A60" s="13" t="s">
        <v>75</v>
      </c>
      <c r="B60" s="13" t="s">
        <v>102</v>
      </c>
      <c r="C60" s="12">
        <v>538.46</v>
      </c>
      <c r="D60" s="12"/>
      <c r="E60" s="12">
        <v>880</v>
      </c>
      <c r="F60" s="12"/>
      <c r="G60" s="12"/>
      <c r="H60" s="12"/>
      <c r="I60" s="12"/>
      <c r="J60" s="12"/>
      <c r="K60" s="1" t="s">
        <v>12</v>
      </c>
      <c r="O60">
        <v>2</v>
      </c>
      <c r="P60" s="16">
        <v>828.4</v>
      </c>
      <c r="Q60" s="5">
        <f t="shared" ref="Q60:Q61" si="20">P60/O60*1.3</f>
        <v>538.46</v>
      </c>
      <c r="R60" s="19">
        <f t="shared" si="19"/>
        <v>858.4</v>
      </c>
      <c r="S60">
        <v>880</v>
      </c>
    </row>
    <row r="61" spans="1:19" ht="31.5">
      <c r="A61" s="13" t="s">
        <v>76</v>
      </c>
      <c r="B61" s="13" t="s">
        <v>102</v>
      </c>
      <c r="C61" s="12">
        <v>535.27499999999998</v>
      </c>
      <c r="D61" s="12"/>
      <c r="E61" s="12">
        <v>880</v>
      </c>
      <c r="F61" s="12"/>
      <c r="G61" s="12"/>
      <c r="H61" s="12"/>
      <c r="I61" s="12"/>
      <c r="J61" s="12"/>
      <c r="K61" s="1" t="s">
        <v>12</v>
      </c>
      <c r="O61">
        <v>2</v>
      </c>
      <c r="P61" s="16">
        <v>823.5</v>
      </c>
      <c r="Q61" s="5">
        <f t="shared" si="20"/>
        <v>535.27499999999998</v>
      </c>
      <c r="R61" s="19">
        <f t="shared" si="19"/>
        <v>853.5</v>
      </c>
      <c r="S61">
        <v>880</v>
      </c>
    </row>
    <row r="62" spans="1:19" ht="31.5">
      <c r="A62" s="13" t="s">
        <v>77</v>
      </c>
      <c r="B62" s="13" t="s">
        <v>102</v>
      </c>
      <c r="C62" s="12">
        <v>1450</v>
      </c>
      <c r="D62" s="12"/>
      <c r="E62" s="12">
        <v>2800</v>
      </c>
      <c r="F62" s="12"/>
      <c r="G62" s="12"/>
      <c r="H62" s="12"/>
      <c r="I62" s="12"/>
      <c r="J62" s="12"/>
      <c r="K62" s="1" t="s">
        <v>12</v>
      </c>
      <c r="P62" s="15">
        <v>5206.8999999999996</v>
      </c>
      <c r="R62" s="19">
        <f t="shared" si="19"/>
        <v>5236.8999999999996</v>
      </c>
      <c r="S62">
        <v>2800</v>
      </c>
    </row>
    <row r="63" spans="1:19" ht="31.5">
      <c r="A63" s="13" t="s">
        <v>78</v>
      </c>
      <c r="B63" s="13" t="s">
        <v>102</v>
      </c>
      <c r="C63" s="12">
        <v>1420</v>
      </c>
      <c r="D63" s="12"/>
      <c r="E63" s="12">
        <v>2800</v>
      </c>
      <c r="F63" s="12"/>
      <c r="G63" s="12"/>
      <c r="H63" s="12"/>
      <c r="I63" s="12"/>
      <c r="J63" s="12"/>
      <c r="K63" s="1" t="s">
        <v>12</v>
      </c>
      <c r="P63" s="15">
        <v>4520.5</v>
      </c>
      <c r="R63" s="19">
        <f t="shared" si="19"/>
        <v>4550.5</v>
      </c>
      <c r="S63">
        <v>2800</v>
      </c>
    </row>
    <row r="64" spans="1:19" ht="31.5">
      <c r="A64" s="13" t="s">
        <v>79</v>
      </c>
      <c r="B64" s="13" t="s">
        <v>102</v>
      </c>
      <c r="C64" s="12">
        <v>1620</v>
      </c>
      <c r="D64" s="12"/>
      <c r="E64" s="12">
        <v>2800</v>
      </c>
      <c r="F64" s="12"/>
      <c r="G64" s="12"/>
      <c r="H64" s="12"/>
      <c r="I64" s="12"/>
      <c r="J64" s="12"/>
      <c r="K64" s="1" t="s">
        <v>12</v>
      </c>
      <c r="P64" s="15">
        <v>5123.7</v>
      </c>
      <c r="R64" s="19">
        <f t="shared" si="19"/>
        <v>5153.7</v>
      </c>
      <c r="S64">
        <v>2800</v>
      </c>
    </row>
    <row r="65" spans="1:22" ht="47.25">
      <c r="A65" s="13" t="s">
        <v>80</v>
      </c>
      <c r="B65" s="13" t="s">
        <v>13</v>
      </c>
      <c r="C65" s="12"/>
      <c r="D65" s="12"/>
      <c r="E65" s="12"/>
      <c r="F65" s="12">
        <v>962.90000000000009</v>
      </c>
      <c r="G65" s="12"/>
      <c r="H65" s="12">
        <v>1444.35</v>
      </c>
      <c r="I65" s="12"/>
      <c r="J65" s="12"/>
      <c r="K65" s="1" t="s">
        <v>12</v>
      </c>
      <c r="P65" s="15">
        <v>4814.5</v>
      </c>
      <c r="T65">
        <f>P65*0.2</f>
        <v>962.90000000000009</v>
      </c>
      <c r="V65">
        <f>P65*0.3</f>
        <v>1444.35</v>
      </c>
    </row>
    <row r="66" spans="1:22" ht="31.5">
      <c r="A66" s="13" t="s">
        <v>81</v>
      </c>
      <c r="B66" s="13" t="s">
        <v>102</v>
      </c>
      <c r="C66" s="12">
        <v>857.11599999999999</v>
      </c>
      <c r="D66" s="12"/>
      <c r="E66" s="12">
        <v>2800</v>
      </c>
      <c r="F66" s="12"/>
      <c r="G66" s="12"/>
      <c r="H66" s="12"/>
      <c r="I66" s="12"/>
      <c r="J66" s="12"/>
      <c r="K66" s="1" t="s">
        <v>12</v>
      </c>
      <c r="O66">
        <v>5</v>
      </c>
      <c r="P66" s="15">
        <v>3296.6</v>
      </c>
      <c r="Q66" s="5">
        <f t="shared" ref="Q66" si="21">P66/O66*1.3</f>
        <v>857.11599999999999</v>
      </c>
      <c r="R66" s="19">
        <f>P66+30</f>
        <v>3326.6</v>
      </c>
      <c r="S66">
        <v>2800</v>
      </c>
    </row>
    <row r="67" spans="1:22" ht="31.5">
      <c r="A67" s="13" t="s">
        <v>82</v>
      </c>
      <c r="B67" s="13" t="s">
        <v>102</v>
      </c>
      <c r="C67" s="12">
        <v>712.98500000000013</v>
      </c>
      <c r="D67" s="12"/>
      <c r="E67" s="12">
        <v>2800</v>
      </c>
      <c r="F67" s="12"/>
      <c r="G67" s="12"/>
      <c r="H67" s="12"/>
      <c r="I67" s="12"/>
      <c r="J67" s="12"/>
      <c r="K67" s="1" t="s">
        <v>12</v>
      </c>
      <c r="O67">
        <v>4</v>
      </c>
      <c r="P67" s="15">
        <v>2193.8000000000002</v>
      </c>
      <c r="Q67" s="5">
        <f t="shared" ref="Q67" si="22">P67/O67*1.3</f>
        <v>712.98500000000013</v>
      </c>
      <c r="R67" s="19">
        <f>P67+30</f>
        <v>2223.8000000000002</v>
      </c>
      <c r="S67">
        <v>2800</v>
      </c>
    </row>
    <row r="68" spans="1:22" ht="47.25">
      <c r="A68" s="13" t="s">
        <v>83</v>
      </c>
      <c r="B68" s="13" t="s">
        <v>13</v>
      </c>
      <c r="C68" s="12"/>
      <c r="D68" s="12"/>
      <c r="E68" s="12"/>
      <c r="F68" s="12">
        <v>222.22</v>
      </c>
      <c r="G68" s="12"/>
      <c r="H68" s="12">
        <v>333.33</v>
      </c>
      <c r="I68" s="12"/>
      <c r="J68" s="12"/>
      <c r="K68" s="1" t="s">
        <v>12</v>
      </c>
      <c r="P68" s="15">
        <v>1111.0999999999999</v>
      </c>
      <c r="T68">
        <f>P68*0.2</f>
        <v>222.22</v>
      </c>
      <c r="V68">
        <f>P68*0.3</f>
        <v>333.33</v>
      </c>
    </row>
    <row r="69" spans="1:22" ht="31.5">
      <c r="A69" s="13" t="s">
        <v>84</v>
      </c>
      <c r="B69" s="13" t="s">
        <v>85</v>
      </c>
      <c r="C69" s="12"/>
      <c r="D69" s="12">
        <v>2167</v>
      </c>
      <c r="E69" s="12"/>
      <c r="F69" s="12"/>
      <c r="G69" s="12"/>
      <c r="H69" s="12"/>
      <c r="I69" s="12"/>
      <c r="J69" s="12"/>
      <c r="K69" s="1" t="s">
        <v>12</v>
      </c>
      <c r="P69" s="17">
        <v>2137</v>
      </c>
      <c r="R69" s="19">
        <f t="shared" ref="R69:R76" si="23">P69+30</f>
        <v>2167</v>
      </c>
    </row>
    <row r="70" spans="1:22" ht="63">
      <c r="A70" s="13" t="s">
        <v>86</v>
      </c>
      <c r="B70" s="13" t="s">
        <v>100</v>
      </c>
      <c r="C70" s="12"/>
      <c r="D70" s="12"/>
      <c r="E70" s="12">
        <v>650</v>
      </c>
      <c r="F70" s="12"/>
      <c r="G70" s="12"/>
      <c r="H70" s="12"/>
      <c r="I70" s="12"/>
      <c r="J70" s="12"/>
      <c r="K70" s="1" t="s">
        <v>12</v>
      </c>
      <c r="P70" s="17">
        <v>747</v>
      </c>
      <c r="R70" s="19">
        <f t="shared" si="23"/>
        <v>777</v>
      </c>
      <c r="S70">
        <v>650</v>
      </c>
    </row>
    <row r="71" spans="1:22" ht="47.25">
      <c r="A71" s="13" t="s">
        <v>87</v>
      </c>
      <c r="B71" s="13" t="s">
        <v>106</v>
      </c>
      <c r="C71" s="12"/>
      <c r="D71" s="12"/>
      <c r="E71" s="12">
        <v>880</v>
      </c>
      <c r="F71" s="12"/>
      <c r="G71" s="12"/>
      <c r="H71" s="12"/>
      <c r="I71" s="12"/>
      <c r="J71" s="12"/>
      <c r="K71" s="1" t="s">
        <v>12</v>
      </c>
      <c r="P71" s="17">
        <v>1178.9000000000001</v>
      </c>
      <c r="R71" s="19">
        <f t="shared" si="23"/>
        <v>1208.9000000000001</v>
      </c>
      <c r="S71">
        <v>880</v>
      </c>
    </row>
    <row r="72" spans="1:22" ht="47.25">
      <c r="A72" s="13" t="s">
        <v>88</v>
      </c>
      <c r="B72" s="13" t="s">
        <v>100</v>
      </c>
      <c r="C72" s="12"/>
      <c r="D72" s="12"/>
      <c r="E72" s="12">
        <v>880</v>
      </c>
      <c r="F72" s="12"/>
      <c r="G72" s="12"/>
      <c r="H72" s="12"/>
      <c r="I72" s="12"/>
      <c r="J72" s="12"/>
      <c r="K72" s="1" t="s">
        <v>12</v>
      </c>
      <c r="P72" s="17">
        <v>1051.5999999999999</v>
      </c>
      <c r="R72" s="19">
        <f t="shared" si="23"/>
        <v>1081.5999999999999</v>
      </c>
      <c r="S72">
        <v>880</v>
      </c>
    </row>
    <row r="73" spans="1:22" ht="31.5">
      <c r="A73" s="13" t="s">
        <v>89</v>
      </c>
      <c r="B73" s="13" t="s">
        <v>102</v>
      </c>
      <c r="C73" s="12">
        <v>272.15500000000003</v>
      </c>
      <c r="D73" s="12"/>
      <c r="E73" s="12">
        <v>450</v>
      </c>
      <c r="F73" s="12"/>
      <c r="G73" s="12"/>
      <c r="H73" s="12"/>
      <c r="I73" s="12"/>
      <c r="J73" s="12"/>
      <c r="K73" s="1" t="s">
        <v>12</v>
      </c>
      <c r="O73">
        <v>2</v>
      </c>
      <c r="P73" s="17">
        <v>418.7</v>
      </c>
      <c r="Q73" s="5">
        <f t="shared" ref="Q73:Q75" si="24">P73/O73*1.3</f>
        <v>272.15500000000003</v>
      </c>
      <c r="R73" s="19">
        <f t="shared" si="23"/>
        <v>448.7</v>
      </c>
      <c r="S73">
        <v>450</v>
      </c>
    </row>
    <row r="74" spans="1:22" ht="47.25">
      <c r="A74" s="13" t="s">
        <v>90</v>
      </c>
      <c r="B74" s="13" t="s">
        <v>100</v>
      </c>
      <c r="C74" s="12"/>
      <c r="D74" s="12"/>
      <c r="E74" s="12">
        <v>880</v>
      </c>
      <c r="F74" s="12"/>
      <c r="G74" s="12"/>
      <c r="H74" s="12"/>
      <c r="I74" s="12"/>
      <c r="J74" s="12"/>
      <c r="K74" s="1" t="s">
        <v>12</v>
      </c>
      <c r="O74">
        <v>3</v>
      </c>
      <c r="P74" s="17">
        <v>2390.4</v>
      </c>
      <c r="R74" s="19">
        <f t="shared" si="23"/>
        <v>2420.4</v>
      </c>
      <c r="S74">
        <v>880</v>
      </c>
    </row>
    <row r="75" spans="1:22" ht="47.25">
      <c r="A75" s="13" t="s">
        <v>91</v>
      </c>
      <c r="B75" s="13" t="s">
        <v>102</v>
      </c>
      <c r="C75" s="12">
        <v>1073.4100000000001</v>
      </c>
      <c r="D75" s="12"/>
      <c r="E75" s="12">
        <v>2700</v>
      </c>
      <c r="F75" s="12"/>
      <c r="G75" s="12"/>
      <c r="H75" s="12"/>
      <c r="I75" s="12"/>
      <c r="J75" s="12"/>
      <c r="K75" s="1" t="s">
        <v>12</v>
      </c>
      <c r="O75">
        <v>5</v>
      </c>
      <c r="P75" s="17">
        <v>4128.5</v>
      </c>
      <c r="Q75" s="5">
        <f t="shared" si="24"/>
        <v>1073.4100000000001</v>
      </c>
      <c r="R75" s="19">
        <f t="shared" si="23"/>
        <v>4158.5</v>
      </c>
      <c r="S75">
        <v>2700</v>
      </c>
    </row>
    <row r="76" spans="1:22" ht="31.5">
      <c r="A76" s="13" t="s">
        <v>92</v>
      </c>
      <c r="B76" s="13" t="s">
        <v>100</v>
      </c>
      <c r="C76" s="12"/>
      <c r="D76" s="12"/>
      <c r="E76" s="12">
        <v>1200</v>
      </c>
      <c r="F76" s="12"/>
      <c r="G76" s="12"/>
      <c r="H76" s="12"/>
      <c r="I76" s="12"/>
      <c r="J76" s="12"/>
      <c r="K76" s="1" t="s">
        <v>12</v>
      </c>
      <c r="O76">
        <v>4</v>
      </c>
      <c r="P76" s="17">
        <v>2555.1999999999998</v>
      </c>
      <c r="R76" s="19">
        <f t="shared" si="23"/>
        <v>2585.1999999999998</v>
      </c>
      <c r="S76">
        <v>1200</v>
      </c>
    </row>
    <row r="77" spans="1:22" ht="31.5">
      <c r="A77" s="13" t="s">
        <v>93</v>
      </c>
      <c r="B77" s="13" t="s">
        <v>102</v>
      </c>
      <c r="C77" s="12">
        <v>1625.52</v>
      </c>
      <c r="D77" s="12"/>
      <c r="E77" s="12">
        <v>3200</v>
      </c>
      <c r="F77" s="12"/>
      <c r="G77" s="12"/>
      <c r="H77" s="12"/>
      <c r="I77" s="12"/>
      <c r="J77" s="12"/>
      <c r="K77" s="1" t="s">
        <v>12</v>
      </c>
      <c r="O77">
        <v>3</v>
      </c>
      <c r="P77" s="17">
        <v>3751.2</v>
      </c>
      <c r="Q77" s="5">
        <f t="shared" ref="Q77:Q79" si="25">P77/O77*1.3</f>
        <v>1625.52</v>
      </c>
      <c r="R77" s="19">
        <f t="shared" ref="R77:R79" si="26">P77+30</f>
        <v>3781.2</v>
      </c>
      <c r="S77">
        <v>3200</v>
      </c>
    </row>
    <row r="78" spans="1:22" ht="31.5">
      <c r="A78" s="13" t="s">
        <v>94</v>
      </c>
      <c r="B78" s="13" t="s">
        <v>105</v>
      </c>
      <c r="C78" s="12">
        <v>1530.8366666666666</v>
      </c>
      <c r="D78" s="12"/>
      <c r="E78" s="12">
        <v>3200</v>
      </c>
      <c r="F78" s="12"/>
      <c r="G78" s="12"/>
      <c r="H78" s="12"/>
      <c r="I78" s="12"/>
      <c r="J78" s="12"/>
      <c r="K78" s="1" t="s">
        <v>12</v>
      </c>
      <c r="O78">
        <v>3</v>
      </c>
      <c r="P78" s="17">
        <v>3532.7</v>
      </c>
      <c r="Q78" s="5">
        <f t="shared" si="25"/>
        <v>1530.8366666666666</v>
      </c>
      <c r="R78" s="19">
        <f t="shared" si="26"/>
        <v>3562.7</v>
      </c>
      <c r="S78">
        <v>3200</v>
      </c>
    </row>
    <row r="79" spans="1:22" ht="31.5">
      <c r="A79" s="13" t="s">
        <v>95</v>
      </c>
      <c r="B79" s="13" t="s">
        <v>102</v>
      </c>
      <c r="C79" s="12">
        <v>1656.3300000000002</v>
      </c>
      <c r="D79" s="12"/>
      <c r="E79" s="12">
        <v>3200</v>
      </c>
      <c r="F79" s="12"/>
      <c r="G79" s="12"/>
      <c r="H79" s="12"/>
      <c r="I79" s="12"/>
      <c r="J79" s="12"/>
      <c r="K79" s="1" t="s">
        <v>12</v>
      </c>
      <c r="O79">
        <v>3</v>
      </c>
      <c r="P79" s="17">
        <v>3822.3</v>
      </c>
      <c r="Q79" s="5">
        <f t="shared" si="25"/>
        <v>1656.3300000000002</v>
      </c>
      <c r="R79" s="19">
        <f t="shared" si="26"/>
        <v>3852.3</v>
      </c>
      <c r="S79">
        <v>3200</v>
      </c>
    </row>
    <row r="80" spans="1:22" ht="31.5">
      <c r="A80" s="13" t="s">
        <v>96</v>
      </c>
      <c r="B80" s="13" t="s">
        <v>100</v>
      </c>
      <c r="C80" s="12"/>
      <c r="D80" s="12"/>
      <c r="E80" s="12">
        <v>1200</v>
      </c>
      <c r="F80" s="12"/>
      <c r="G80" s="12"/>
      <c r="H80" s="12"/>
      <c r="I80" s="12"/>
      <c r="J80" s="12"/>
      <c r="K80" s="1" t="s">
        <v>12</v>
      </c>
      <c r="O80">
        <v>3</v>
      </c>
      <c r="P80" s="17">
        <v>1702.5</v>
      </c>
      <c r="R80" s="19">
        <f t="shared" ref="R80:R81" si="27">P80+30</f>
        <v>1732.5</v>
      </c>
      <c r="S80">
        <v>1200</v>
      </c>
    </row>
    <row r="81" spans="1:19" ht="31.5">
      <c r="A81" s="13" t="s">
        <v>97</v>
      </c>
      <c r="B81" s="13" t="s">
        <v>104</v>
      </c>
      <c r="C81" s="12">
        <v>845.04333333333329</v>
      </c>
      <c r="D81" s="12"/>
      <c r="E81" s="12">
        <v>1700</v>
      </c>
      <c r="F81" s="12"/>
      <c r="G81" s="12"/>
      <c r="H81" s="12"/>
      <c r="I81" s="12"/>
      <c r="J81" s="12"/>
      <c r="K81" s="1" t="s">
        <v>12</v>
      </c>
      <c r="O81">
        <v>3</v>
      </c>
      <c r="P81" s="17">
        <v>1950.1</v>
      </c>
      <c r="Q81" s="5">
        <f t="shared" ref="Q81" si="28">P81/O81*1.3</f>
        <v>845.04333333333329</v>
      </c>
      <c r="R81" s="19">
        <f t="shared" si="27"/>
        <v>1980.1</v>
      </c>
      <c r="S81">
        <v>1700</v>
      </c>
    </row>
    <row r="82" spans="1:19" ht="31.5">
      <c r="A82" s="13" t="s">
        <v>98</v>
      </c>
      <c r="B82" s="13" t="s">
        <v>100</v>
      </c>
      <c r="C82" s="12"/>
      <c r="D82" s="12"/>
      <c r="E82" s="12">
        <v>2100</v>
      </c>
      <c r="F82" s="12"/>
      <c r="G82" s="12"/>
      <c r="H82" s="12"/>
      <c r="I82" s="12"/>
      <c r="J82" s="12"/>
      <c r="K82" s="1" t="s">
        <v>12</v>
      </c>
      <c r="O82">
        <v>4</v>
      </c>
      <c r="P82" s="17">
        <v>2144.8000000000002</v>
      </c>
      <c r="R82" s="19">
        <f t="shared" ref="R82:R83" si="29">P82+30</f>
        <v>2174.8000000000002</v>
      </c>
      <c r="S82">
        <v>2100</v>
      </c>
    </row>
    <row r="83" spans="1:19" ht="31.5">
      <c r="A83" s="13" t="s">
        <v>99</v>
      </c>
      <c r="B83" s="13" t="s">
        <v>104</v>
      </c>
      <c r="C83" s="12">
        <v>1223.6033333333332</v>
      </c>
      <c r="D83" s="12"/>
      <c r="E83" s="12">
        <v>2400</v>
      </c>
      <c r="F83" s="12"/>
      <c r="G83" s="12"/>
      <c r="H83" s="12"/>
      <c r="I83" s="12"/>
      <c r="J83" s="12"/>
      <c r="K83" s="1" t="s">
        <v>12</v>
      </c>
      <c r="O83">
        <v>3</v>
      </c>
      <c r="P83" s="17">
        <v>2823.7</v>
      </c>
      <c r="Q83" s="5">
        <f t="shared" ref="Q83" si="30">P83/O83*1.3</f>
        <v>1223.6033333333332</v>
      </c>
      <c r="R83" s="19">
        <f t="shared" si="29"/>
        <v>2853.7</v>
      </c>
      <c r="S83">
        <v>2400</v>
      </c>
    </row>
  </sheetData>
  <mergeCells count="2">
    <mergeCell ref="C1:J1"/>
    <mergeCell ref="A3:K3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Новомосковск</vt:lpstr>
      <vt:lpstr>Лист1</vt:lpstr>
      <vt:lpstr>Лист2</vt:lpstr>
      <vt:lpstr>Лист3</vt:lpstr>
      <vt:lpstr>Новомосковск!Область_печати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2019-08-23T08:07:30Z</cp:lastPrinted>
  <dcterms:created xsi:type="dcterms:W3CDTF">2018-03-23T08:42:30Z</dcterms:created>
  <dcterms:modified xsi:type="dcterms:W3CDTF">2020-09-30T08:38:29Z</dcterms:modified>
</cp:coreProperties>
</file>