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4" i="1"/>
  <c r="D13"/>
  <c r="D10"/>
  <c r="D9"/>
  <c r="D8"/>
  <c r="D7"/>
  <c r="D6"/>
</calcChain>
</file>

<file path=xl/sharedStrings.xml><?xml version="1.0" encoding="utf-8"?>
<sst xmlns="http://schemas.openxmlformats.org/spreadsheetml/2006/main" count="46" uniqueCount="29">
  <si>
    <t>Адрес многоквартирного дома</t>
  </si>
  <si>
    <t>Наименование конструктивных элементов, инженерных систем, подлежащих капитальному ремонту</t>
  </si>
  <si>
    <t>кровля (м2)</t>
  </si>
  <si>
    <t>фасад (м2)</t>
  </si>
  <si>
    <t>э/с (м/п)</t>
  </si>
  <si>
    <t>ХВС (м/п)</t>
  </si>
  <si>
    <t>ГВС (м/п)</t>
  </si>
  <si>
    <t>КНС (м/п)</t>
  </si>
  <si>
    <t>т/с (м/п)</t>
  </si>
  <si>
    <t>Лифт (шт)</t>
  </si>
  <si>
    <t>Способ формирования фонда каитального ремонта</t>
  </si>
  <si>
    <t>Объемы работ, подлежащих выполнению</t>
  </si>
  <si>
    <t>Фасад</t>
  </si>
  <si>
    <t>Фасад, внутридомовые системы водоснабжения, водоотведения</t>
  </si>
  <si>
    <t>Внутридомовая система теплоснабжения</t>
  </si>
  <si>
    <t xml:space="preserve">Муниципальное образование Одоевский район </t>
  </si>
  <si>
    <t>п. Стрелецкий, ул. Школьная, д. 13</t>
  </si>
  <si>
    <t>р.п. Одоев, ул. 50 лет Октября, д. 64</t>
  </si>
  <si>
    <t>р.п. Одоев, ул. 50 лет Октября, д. 64а</t>
  </si>
  <si>
    <t>р.п. Одоев, ул. 50 лет Октября, д. 66</t>
  </si>
  <si>
    <t>р.п. Одоев, ул. 50 лет Октября, д. 70</t>
  </si>
  <si>
    <t>р.п. Одоев, ул. 50 лет Октября, д. 72а</t>
  </si>
  <si>
    <t>р.п. Одоев, ул. Карла Маркса, д. 65</t>
  </si>
  <si>
    <t>р.п. Одоев, ул. Ленина, д. 29</t>
  </si>
  <si>
    <t>р.п. Одоев, ул. Первомайская, д. 30</t>
  </si>
  <si>
    <t>р.п. Одоев, ул. Первомайская, д. 32</t>
  </si>
  <si>
    <t>с. Рылево, ул. Центральная, д. 5</t>
  </si>
  <si>
    <t>Внутридомовые системы водоснабжения, водоотведения, электроснабжения</t>
  </si>
  <si>
    <t>На счёте регионального оператора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</si>
</sst>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22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wrapText="1"/>
    </xf>
    <xf numFmtId="164" fontId="5" fillId="2" borderId="5" xfId="1" applyNumberFormat="1" applyFont="1" applyFill="1" applyBorder="1" applyAlignment="1">
      <alignment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>
      <pane ySplit="3" topLeftCell="A4" activePane="bottomLeft" state="frozen"/>
      <selection pane="bottomLeft" activeCell="C11" sqref="C11"/>
    </sheetView>
  </sheetViews>
  <sheetFormatPr defaultRowHeight="12.75"/>
  <cols>
    <col min="1" max="1" width="30.140625" style="2" customWidth="1"/>
    <col min="2" max="2" width="33" style="2" customWidth="1"/>
    <col min="3" max="3" width="12.42578125" style="10" customWidth="1"/>
    <col min="4" max="4" width="11.5703125" style="10" customWidth="1"/>
    <col min="5" max="5" width="10.140625" style="10" customWidth="1"/>
    <col min="6" max="6" width="11.42578125" style="10" customWidth="1"/>
    <col min="7" max="7" width="9.140625" style="10"/>
    <col min="8" max="8" width="10.5703125" style="10" customWidth="1"/>
    <col min="9" max="9" width="10" style="10" customWidth="1"/>
    <col min="10" max="10" width="10.5703125" style="10" customWidth="1"/>
    <col min="11" max="11" width="18.7109375" style="2" customWidth="1"/>
    <col min="12" max="16384" width="9.140625" style="2"/>
  </cols>
  <sheetData>
    <row r="1" spans="1:19" ht="51.75" customHeight="1">
      <c r="A1" s="5" t="s">
        <v>0</v>
      </c>
      <c r="B1" s="6" t="s">
        <v>1</v>
      </c>
      <c r="C1" s="13" t="s">
        <v>11</v>
      </c>
      <c r="D1" s="14"/>
      <c r="E1" s="14"/>
      <c r="F1" s="14"/>
      <c r="G1" s="14"/>
      <c r="H1" s="14"/>
      <c r="I1" s="14"/>
      <c r="J1" s="15"/>
      <c r="K1" s="7" t="s">
        <v>10</v>
      </c>
    </row>
    <row r="2" spans="1:19">
      <c r="A2" s="3"/>
      <c r="B2" s="4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1"/>
    </row>
    <row r="3" spans="1:19" ht="19.5" customHeight="1"/>
    <row r="4" spans="1:19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9" ht="38.25">
      <c r="A5" s="7" t="s">
        <v>16</v>
      </c>
      <c r="B5" s="19" t="s">
        <v>27</v>
      </c>
      <c r="C5" s="8"/>
      <c r="D5" s="8"/>
      <c r="E5" s="8">
        <v>612</v>
      </c>
      <c r="F5" s="8">
        <v>85</v>
      </c>
      <c r="G5" s="20"/>
      <c r="H5" s="8">
        <v>107.6</v>
      </c>
      <c r="I5" s="8"/>
      <c r="J5" s="8"/>
      <c r="K5" s="19" t="s">
        <v>28</v>
      </c>
      <c r="L5" s="12"/>
      <c r="S5" s="2">
        <v>48.5</v>
      </c>
    </row>
    <row r="6" spans="1:19" ht="38.25">
      <c r="A6" s="7" t="s">
        <v>17</v>
      </c>
      <c r="B6" s="19" t="s">
        <v>12</v>
      </c>
      <c r="C6" s="8"/>
      <c r="D6" s="8">
        <f>561.16+S5</f>
        <v>609.66</v>
      </c>
      <c r="E6" s="8"/>
      <c r="F6" s="8"/>
      <c r="G6" s="8"/>
      <c r="H6" s="8"/>
      <c r="I6" s="8"/>
      <c r="J6" s="8"/>
      <c r="K6" s="19" t="s">
        <v>28</v>
      </c>
      <c r="L6" s="12"/>
    </row>
    <row r="7" spans="1:19" ht="38.25">
      <c r="A7" s="7" t="s">
        <v>18</v>
      </c>
      <c r="B7" s="19" t="s">
        <v>12</v>
      </c>
      <c r="C7" s="8"/>
      <c r="D7" s="8">
        <f>558.29+S5</f>
        <v>606.79</v>
      </c>
      <c r="E7" s="8"/>
      <c r="F7" s="8"/>
      <c r="G7" s="8"/>
      <c r="H7" s="8"/>
      <c r="I7" s="8"/>
      <c r="J7" s="8"/>
      <c r="K7" s="19" t="s">
        <v>28</v>
      </c>
      <c r="L7" s="12"/>
    </row>
    <row r="8" spans="1:19" ht="38.25">
      <c r="A8" s="7" t="s">
        <v>19</v>
      </c>
      <c r="B8" s="19" t="s">
        <v>12</v>
      </c>
      <c r="C8" s="8"/>
      <c r="D8" s="8">
        <f>652.32+S5</f>
        <v>700.82</v>
      </c>
      <c r="E8" s="8"/>
      <c r="F8" s="8"/>
      <c r="G8" s="8"/>
      <c r="H8" s="8"/>
      <c r="I8" s="8"/>
      <c r="J8" s="8"/>
      <c r="K8" s="19" t="s">
        <v>28</v>
      </c>
      <c r="L8" s="12"/>
    </row>
    <row r="9" spans="1:19" ht="38.25">
      <c r="A9" s="7" t="s">
        <v>20</v>
      </c>
      <c r="B9" s="19" t="s">
        <v>12</v>
      </c>
      <c r="C9" s="8"/>
      <c r="D9" s="8">
        <f>505.8+S5</f>
        <v>554.29999999999995</v>
      </c>
      <c r="E9" s="8"/>
      <c r="F9" s="8"/>
      <c r="G9" s="8"/>
      <c r="H9" s="8"/>
      <c r="I9" s="8"/>
      <c r="J9" s="8"/>
      <c r="K9" s="19" t="s">
        <v>28</v>
      </c>
      <c r="L9" s="12"/>
    </row>
    <row r="10" spans="1:19" ht="38.25">
      <c r="A10" s="7" t="s">
        <v>21</v>
      </c>
      <c r="B10" s="19" t="s">
        <v>12</v>
      </c>
      <c r="C10" s="8"/>
      <c r="D10" s="8">
        <f>669.58+S5</f>
        <v>718.08</v>
      </c>
      <c r="E10" s="8"/>
      <c r="F10" s="8"/>
      <c r="G10" s="8"/>
      <c r="H10" s="8"/>
      <c r="I10" s="21"/>
      <c r="J10" s="8"/>
      <c r="K10" s="19" t="s">
        <v>28</v>
      </c>
      <c r="L10" s="12"/>
    </row>
    <row r="11" spans="1:19" ht="38.25">
      <c r="A11" s="7" t="s">
        <v>22</v>
      </c>
      <c r="B11" s="19" t="s">
        <v>13</v>
      </c>
      <c r="C11" s="8"/>
      <c r="D11" s="8">
        <v>677.17</v>
      </c>
      <c r="E11" s="8"/>
      <c r="F11" s="8">
        <v>85</v>
      </c>
      <c r="G11" s="8"/>
      <c r="H11" s="8">
        <v>119.4</v>
      </c>
      <c r="I11" s="8"/>
      <c r="J11" s="8"/>
      <c r="K11" s="19" t="s">
        <v>28</v>
      </c>
      <c r="L11" s="12"/>
    </row>
    <row r="12" spans="1:19" ht="38.25">
      <c r="A12" s="7" t="s">
        <v>23</v>
      </c>
      <c r="B12" s="19" t="s">
        <v>14</v>
      </c>
      <c r="C12" s="8"/>
      <c r="D12" s="8"/>
      <c r="E12" s="21"/>
      <c r="F12" s="8"/>
      <c r="G12" s="8"/>
      <c r="H12" s="8"/>
      <c r="I12" s="8">
        <v>285</v>
      </c>
      <c r="J12" s="8"/>
      <c r="K12" s="19" t="s">
        <v>28</v>
      </c>
      <c r="L12" s="12"/>
    </row>
    <row r="13" spans="1:19" ht="38.25">
      <c r="A13" s="7" t="s">
        <v>24</v>
      </c>
      <c r="B13" s="19" t="s">
        <v>12</v>
      </c>
      <c r="C13" s="8"/>
      <c r="D13" s="8">
        <f>570.61+S5</f>
        <v>619.11</v>
      </c>
      <c r="E13" s="8"/>
      <c r="F13" s="8"/>
      <c r="G13" s="8"/>
      <c r="H13" s="8"/>
      <c r="I13" s="21"/>
      <c r="J13" s="8"/>
      <c r="K13" s="19" t="s">
        <v>28</v>
      </c>
      <c r="L13" s="12"/>
    </row>
    <row r="14" spans="1:19" ht="38.25">
      <c r="A14" s="7" t="s">
        <v>25</v>
      </c>
      <c r="B14" s="19" t="s">
        <v>12</v>
      </c>
      <c r="C14" s="8"/>
      <c r="D14" s="8">
        <f>558.29+S5</f>
        <v>606.79</v>
      </c>
      <c r="E14" s="8"/>
      <c r="F14" s="8"/>
      <c r="G14" s="8"/>
      <c r="H14" s="8"/>
      <c r="I14" s="8"/>
      <c r="J14" s="8"/>
      <c r="K14" s="19" t="s">
        <v>28</v>
      </c>
      <c r="L14" s="12"/>
    </row>
    <row r="15" spans="1:19" ht="38.25">
      <c r="A15" s="7" t="s">
        <v>26</v>
      </c>
      <c r="B15" s="19" t="s">
        <v>12</v>
      </c>
      <c r="C15" s="21"/>
      <c r="D15" s="8">
        <v>555.1</v>
      </c>
      <c r="E15" s="8"/>
      <c r="F15" s="8"/>
      <c r="G15" s="8"/>
      <c r="H15" s="8"/>
      <c r="I15" s="8"/>
      <c r="J15" s="8"/>
      <c r="K15" s="19" t="s">
        <v>28</v>
      </c>
      <c r="L15" s="12"/>
    </row>
    <row r="16" spans="1:19">
      <c r="A16" s="12"/>
      <c r="B16" s="12"/>
      <c r="C16" s="11"/>
      <c r="D16" s="11"/>
      <c r="E16" s="11"/>
      <c r="F16" s="11"/>
      <c r="G16" s="11"/>
      <c r="H16" s="11"/>
      <c r="I16" s="11"/>
      <c r="J16" s="11"/>
      <c r="K16" s="12"/>
      <c r="L16" s="12"/>
    </row>
  </sheetData>
  <mergeCells count="2">
    <mergeCell ref="C1:J1"/>
    <mergeCell ref="A4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2018-08-30T11:30:54Z</dcterms:modified>
</cp:coreProperties>
</file>